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395"/>
  </bookViews>
  <sheets>
    <sheet name="Januar" sheetId="1" r:id="rId1"/>
    <sheet name="Februa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  <sheet name="Jahresbericht" sheetId="13" r:id="rId13"/>
  </sheets>
  <definedNames>
    <definedName name="_xlnm.Print_Area" localSheetId="0">Januar!$A$1:$G$51</definedName>
  </definedNames>
  <calcPr calcId="145621"/>
</workbook>
</file>

<file path=xl/calcChain.xml><?xml version="1.0" encoding="utf-8"?>
<calcChain xmlns="http://schemas.openxmlformats.org/spreadsheetml/2006/main">
  <c r="E2" i="4" l="1"/>
  <c r="G11" i="4"/>
  <c r="G12" i="4"/>
  <c r="G13" i="4"/>
  <c r="G14" i="4"/>
  <c r="G15" i="4"/>
  <c r="D16" i="4"/>
  <c r="D18" i="4" s="1"/>
  <c r="F16" i="4"/>
  <c r="G16" i="4"/>
  <c r="E18" i="4"/>
  <c r="F18" i="4"/>
  <c r="G21" i="4"/>
  <c r="G22" i="4"/>
  <c r="G23" i="4"/>
  <c r="G24" i="4"/>
  <c r="G25" i="4"/>
  <c r="G26" i="4"/>
  <c r="G27" i="4"/>
  <c r="G28" i="4"/>
  <c r="G29" i="4"/>
  <c r="G30" i="4"/>
  <c r="G31" i="4"/>
  <c r="G32" i="4"/>
  <c r="D34" i="4"/>
  <c r="E34" i="4"/>
  <c r="F34" i="4"/>
  <c r="G34" i="4"/>
  <c r="E2" i="8"/>
  <c r="G11" i="8"/>
  <c r="G12" i="8"/>
  <c r="G13" i="8"/>
  <c r="G14" i="8"/>
  <c r="G15" i="8"/>
  <c r="D16" i="8"/>
  <c r="F16" i="8"/>
  <c r="G16" i="8" s="1"/>
  <c r="D18" i="8"/>
  <c r="E18" i="8"/>
  <c r="F18" i="8"/>
  <c r="G18" i="8" s="1"/>
  <c r="G21" i="8"/>
  <c r="G22" i="8"/>
  <c r="G23" i="8"/>
  <c r="G24" i="8"/>
  <c r="G25" i="8"/>
  <c r="G26" i="8"/>
  <c r="G27" i="8"/>
  <c r="G28" i="8"/>
  <c r="G29" i="8"/>
  <c r="G30" i="8"/>
  <c r="G31" i="8"/>
  <c r="G32" i="8"/>
  <c r="D34" i="8"/>
  <c r="E34" i="8"/>
  <c r="F34" i="8"/>
  <c r="G34" i="8" s="1"/>
  <c r="E2" i="12"/>
  <c r="G11" i="12"/>
  <c r="G12" i="12"/>
  <c r="G13" i="12"/>
  <c r="G14" i="12"/>
  <c r="G15" i="12"/>
  <c r="D16" i="12"/>
  <c r="D18" i="12" s="1"/>
  <c r="G18" i="12" s="1"/>
  <c r="F16" i="12"/>
  <c r="E18" i="12"/>
  <c r="F18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D34" i="12"/>
  <c r="G34" i="12" s="1"/>
  <c r="E34" i="12"/>
  <c r="F34" i="12"/>
  <c r="E2" i="2"/>
  <c r="G11" i="2"/>
  <c r="G12" i="2"/>
  <c r="G13" i="2"/>
  <c r="G14" i="2"/>
  <c r="G15" i="2"/>
  <c r="D16" i="2"/>
  <c r="F16" i="2"/>
  <c r="G16" i="2" s="1"/>
  <c r="D18" i="2"/>
  <c r="E18" i="2"/>
  <c r="F18" i="2"/>
  <c r="G21" i="2"/>
  <c r="G22" i="2"/>
  <c r="G23" i="2"/>
  <c r="G24" i="2"/>
  <c r="G25" i="2"/>
  <c r="G26" i="2"/>
  <c r="G27" i="2"/>
  <c r="G28" i="2"/>
  <c r="G29" i="2"/>
  <c r="G30" i="2"/>
  <c r="G31" i="2"/>
  <c r="G32" i="2"/>
  <c r="D34" i="2"/>
  <c r="E34" i="2"/>
  <c r="F34" i="2"/>
  <c r="G34" i="2" s="1"/>
  <c r="E2" i="13"/>
  <c r="D7" i="13"/>
  <c r="E7" i="13"/>
  <c r="F7" i="13"/>
  <c r="G8" i="13"/>
  <c r="D11" i="13"/>
  <c r="E11" i="13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E16" i="13"/>
  <c r="D21" i="13"/>
  <c r="E21" i="13"/>
  <c r="F21" i="13"/>
  <c r="D22" i="13"/>
  <c r="E22" i="13"/>
  <c r="F22" i="13"/>
  <c r="D23" i="13"/>
  <c r="E23" i="13"/>
  <c r="F23" i="13"/>
  <c r="D24" i="13"/>
  <c r="E24" i="13"/>
  <c r="F24" i="13"/>
  <c r="D25" i="13"/>
  <c r="E25" i="13"/>
  <c r="F25" i="13"/>
  <c r="D26" i="13"/>
  <c r="E26" i="13"/>
  <c r="F26" i="13"/>
  <c r="D27" i="13"/>
  <c r="E27" i="13"/>
  <c r="F27" i="13"/>
  <c r="D28" i="13"/>
  <c r="E28" i="13"/>
  <c r="F28" i="13"/>
  <c r="D29" i="13"/>
  <c r="E29" i="13"/>
  <c r="F29" i="13"/>
  <c r="D30" i="13"/>
  <c r="E30" i="13"/>
  <c r="F30" i="13"/>
  <c r="D31" i="13"/>
  <c r="E31" i="13"/>
  <c r="F31" i="13"/>
  <c r="D32" i="13"/>
  <c r="E32" i="13"/>
  <c r="F32" i="13"/>
  <c r="G7" i="1"/>
  <c r="G11" i="1"/>
  <c r="G12" i="1"/>
  <c r="G13" i="1"/>
  <c r="G14" i="1"/>
  <c r="G15" i="1"/>
  <c r="D16" i="1"/>
  <c r="E18" i="1"/>
  <c r="G21" i="1"/>
  <c r="G22" i="1"/>
  <c r="G23" i="1"/>
  <c r="G24" i="1"/>
  <c r="G25" i="1"/>
  <c r="G26" i="1"/>
  <c r="G27" i="1"/>
  <c r="G28" i="1"/>
  <c r="G29" i="1"/>
  <c r="G30" i="1"/>
  <c r="G31" i="1"/>
  <c r="G32" i="1"/>
  <c r="D34" i="1"/>
  <c r="E34" i="1"/>
  <c r="F16" i="1" s="1"/>
  <c r="F16" i="13" s="1"/>
  <c r="F34" i="1"/>
  <c r="E2" i="7"/>
  <c r="G11" i="7"/>
  <c r="G12" i="7"/>
  <c r="G13" i="7"/>
  <c r="G14" i="7"/>
  <c r="G15" i="7"/>
  <c r="D16" i="7"/>
  <c r="G16" i="7" s="1"/>
  <c r="F16" i="7"/>
  <c r="D18" i="7"/>
  <c r="E18" i="7"/>
  <c r="F18" i="7"/>
  <c r="G21" i="7"/>
  <c r="G22" i="7"/>
  <c r="G23" i="7"/>
  <c r="G24" i="7"/>
  <c r="G25" i="7"/>
  <c r="G26" i="7"/>
  <c r="G27" i="7"/>
  <c r="G28" i="7"/>
  <c r="G29" i="7"/>
  <c r="G30" i="7"/>
  <c r="G31" i="7"/>
  <c r="G32" i="7"/>
  <c r="D34" i="7"/>
  <c r="E34" i="7"/>
  <c r="F34" i="7"/>
  <c r="E2" i="6"/>
  <c r="G11" i="6"/>
  <c r="G12" i="6"/>
  <c r="G13" i="6"/>
  <c r="G14" i="6"/>
  <c r="G15" i="6"/>
  <c r="D16" i="6"/>
  <c r="G16" i="6" s="1"/>
  <c r="F16" i="6"/>
  <c r="E18" i="6"/>
  <c r="F18" i="6"/>
  <c r="G21" i="6"/>
  <c r="G22" i="6"/>
  <c r="G23" i="6"/>
  <c r="G24" i="6"/>
  <c r="G25" i="6"/>
  <c r="G26" i="6"/>
  <c r="G27" i="6"/>
  <c r="G28" i="6"/>
  <c r="G29" i="6"/>
  <c r="G30" i="6"/>
  <c r="G31" i="6"/>
  <c r="G32" i="6"/>
  <c r="D34" i="6"/>
  <c r="E34" i="6"/>
  <c r="F34" i="6"/>
  <c r="E2" i="5"/>
  <c r="G11" i="5"/>
  <c r="G12" i="5"/>
  <c r="G13" i="5"/>
  <c r="G14" i="5"/>
  <c r="G15" i="5"/>
  <c r="D16" i="5"/>
  <c r="D18" i="5" s="1"/>
  <c r="F16" i="5"/>
  <c r="G16" i="5" s="1"/>
  <c r="E18" i="5"/>
  <c r="F18" i="5"/>
  <c r="G21" i="5"/>
  <c r="G22" i="5"/>
  <c r="G23" i="5"/>
  <c r="G24" i="5"/>
  <c r="G25" i="5"/>
  <c r="G26" i="5"/>
  <c r="G27" i="5"/>
  <c r="G28" i="5"/>
  <c r="G29" i="5"/>
  <c r="G30" i="5"/>
  <c r="G31" i="5"/>
  <c r="G32" i="5"/>
  <c r="D34" i="5"/>
  <c r="E34" i="5"/>
  <c r="F34" i="5"/>
  <c r="G34" i="5" s="1"/>
  <c r="E2" i="3"/>
  <c r="G11" i="3"/>
  <c r="G12" i="3"/>
  <c r="G13" i="3"/>
  <c r="G14" i="3"/>
  <c r="G15" i="3"/>
  <c r="D16" i="3"/>
  <c r="F16" i="3"/>
  <c r="G16" i="3"/>
  <c r="D18" i="3"/>
  <c r="E18" i="3"/>
  <c r="F18" i="3"/>
  <c r="G18" i="3" s="1"/>
  <c r="G21" i="3"/>
  <c r="G22" i="3"/>
  <c r="G23" i="3"/>
  <c r="G24" i="3"/>
  <c r="G25" i="3"/>
  <c r="G26" i="3"/>
  <c r="G27" i="3"/>
  <c r="G28" i="3"/>
  <c r="G29" i="3"/>
  <c r="G30" i="3"/>
  <c r="G31" i="3"/>
  <c r="G32" i="3"/>
  <c r="D34" i="3"/>
  <c r="E34" i="3"/>
  <c r="F34" i="3"/>
  <c r="E2" i="11"/>
  <c r="G11" i="11"/>
  <c r="G12" i="11"/>
  <c r="G13" i="11"/>
  <c r="G14" i="11"/>
  <c r="G15" i="11"/>
  <c r="D16" i="11"/>
  <c r="D18" i="11" s="1"/>
  <c r="G18" i="11" s="1"/>
  <c r="F16" i="11"/>
  <c r="E18" i="11"/>
  <c r="F18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D34" i="11"/>
  <c r="G34" i="11" s="1"/>
  <c r="E34" i="11"/>
  <c r="F34" i="11"/>
  <c r="E2" i="10"/>
  <c r="G11" i="10"/>
  <c r="G12" i="10"/>
  <c r="G13" i="10"/>
  <c r="G14" i="10"/>
  <c r="G15" i="10"/>
  <c r="D16" i="10"/>
  <c r="G16" i="10" s="1"/>
  <c r="F16" i="10"/>
  <c r="F18" i="10" s="1"/>
  <c r="E18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D34" i="10"/>
  <c r="G34" i="10" s="1"/>
  <c r="E34" i="10"/>
  <c r="F34" i="10"/>
  <c r="E2" i="9"/>
  <c r="G11" i="9"/>
  <c r="G12" i="9"/>
  <c r="G13" i="9"/>
  <c r="G14" i="9"/>
  <c r="G15" i="9"/>
  <c r="D16" i="9"/>
  <c r="D18" i="9" s="1"/>
  <c r="G18" i="9" s="1"/>
  <c r="F16" i="9"/>
  <c r="G16" i="9"/>
  <c r="E18" i="9"/>
  <c r="F18" i="9"/>
  <c r="G21" i="9"/>
  <c r="G22" i="9"/>
  <c r="G23" i="9"/>
  <c r="G24" i="9"/>
  <c r="G25" i="9"/>
  <c r="G26" i="9"/>
  <c r="G27" i="9"/>
  <c r="G28" i="9"/>
  <c r="G29" i="9"/>
  <c r="G30" i="9"/>
  <c r="G31" i="9"/>
  <c r="G32" i="9"/>
  <c r="D34" i="9"/>
  <c r="E34" i="9"/>
  <c r="F34" i="9"/>
  <c r="G34" i="9"/>
  <c r="G18" i="7" l="1"/>
  <c r="G34" i="7"/>
  <c r="G18" i="2"/>
  <c r="G18" i="5"/>
  <c r="G34" i="6"/>
  <c r="E18" i="13"/>
  <c r="G13" i="13"/>
  <c r="G7" i="13"/>
  <c r="G18" i="4"/>
  <c r="G34" i="3"/>
  <c r="F18" i="1"/>
  <c r="F37" i="1" s="1"/>
  <c r="F7" i="2" s="1"/>
  <c r="F37" i="2" s="1"/>
  <c r="F7" i="3" s="1"/>
  <c r="F37" i="3" s="1"/>
  <c r="F7" i="4" s="1"/>
  <c r="F37" i="4" s="1"/>
  <c r="F7" i="5" s="1"/>
  <c r="F37" i="5" s="1"/>
  <c r="F7" i="6" s="1"/>
  <c r="F37" i="6" s="1"/>
  <c r="F7" i="7" s="1"/>
  <c r="F37" i="7" s="1"/>
  <c r="F7" i="8" s="1"/>
  <c r="F37" i="8" s="1"/>
  <c r="F7" i="9" s="1"/>
  <c r="F37" i="9" s="1"/>
  <c r="F7" i="10" s="1"/>
  <c r="F37" i="10" s="1"/>
  <c r="F7" i="11" s="1"/>
  <c r="F37" i="11" s="1"/>
  <c r="F7" i="12" s="1"/>
  <c r="F37" i="12" s="1"/>
  <c r="G16" i="1"/>
  <c r="G31" i="13"/>
  <c r="G27" i="13"/>
  <c r="G23" i="13"/>
  <c r="G32" i="13"/>
  <c r="G28" i="13"/>
  <c r="G24" i="13"/>
  <c r="E34" i="13"/>
  <c r="D18" i="1"/>
  <c r="D37" i="1" s="1"/>
  <c r="D7" i="2" s="1"/>
  <c r="D37" i="2" s="1"/>
  <c r="G30" i="13"/>
  <c r="G29" i="13"/>
  <c r="G26" i="13"/>
  <c r="F34" i="13"/>
  <c r="G25" i="13"/>
  <c r="G38" i="1"/>
  <c r="G8" i="2" s="1"/>
  <c r="G38" i="2" s="1"/>
  <c r="G8" i="3" s="1"/>
  <c r="G38" i="3" s="1"/>
  <c r="G8" i="4" s="1"/>
  <c r="G38" i="4" s="1"/>
  <c r="G8" i="5" s="1"/>
  <c r="G38" i="5" s="1"/>
  <c r="G8" i="6" s="1"/>
  <c r="G38" i="6" s="1"/>
  <c r="G8" i="7" s="1"/>
  <c r="G38" i="7" s="1"/>
  <c r="G8" i="8" s="1"/>
  <c r="G38" i="8" s="1"/>
  <c r="G8" i="9" s="1"/>
  <c r="G38" i="9" s="1"/>
  <c r="G8" i="10" s="1"/>
  <c r="G38" i="10" s="1"/>
  <c r="G8" i="11" s="1"/>
  <c r="G38" i="11" s="1"/>
  <c r="G8" i="12" s="1"/>
  <c r="G38" i="12" s="1"/>
  <c r="G34" i="1"/>
  <c r="G22" i="13"/>
  <c r="F18" i="13"/>
  <c r="E37" i="13"/>
  <c r="G21" i="13"/>
  <c r="G15" i="13"/>
  <c r="G12" i="13"/>
  <c r="G11" i="13"/>
  <c r="E37" i="1"/>
  <c r="E7" i="2" s="1"/>
  <c r="E37" i="2" s="1"/>
  <c r="E7" i="3" s="1"/>
  <c r="E37" i="3" s="1"/>
  <c r="E7" i="4" s="1"/>
  <c r="E37" i="4" s="1"/>
  <c r="E7" i="5" s="1"/>
  <c r="E37" i="5" s="1"/>
  <c r="E7" i="6" s="1"/>
  <c r="E37" i="6" s="1"/>
  <c r="E7" i="7" s="1"/>
  <c r="E37" i="7" s="1"/>
  <c r="E7" i="8" s="1"/>
  <c r="E37" i="8" s="1"/>
  <c r="E7" i="9" s="1"/>
  <c r="E37" i="9" s="1"/>
  <c r="E7" i="10" s="1"/>
  <c r="E37" i="10" s="1"/>
  <c r="E7" i="11" s="1"/>
  <c r="E37" i="11" s="1"/>
  <c r="E7" i="12" s="1"/>
  <c r="E37" i="12" s="1"/>
  <c r="G14" i="13"/>
  <c r="G38" i="13"/>
  <c r="G16" i="12"/>
  <c r="G16" i="11"/>
  <c r="D16" i="13"/>
  <c r="D18" i="10"/>
  <c r="G18" i="10" s="1"/>
  <c r="D18" i="6"/>
  <c r="G18" i="6" s="1"/>
  <c r="D34" i="13"/>
  <c r="G18" i="1" l="1"/>
  <c r="G34" i="13"/>
  <c r="F37" i="13"/>
  <c r="G37" i="1"/>
  <c r="G7" i="2"/>
  <c r="G16" i="13"/>
  <c r="D18" i="13"/>
  <c r="G37" i="2"/>
  <c r="D7" i="3"/>
  <c r="D37" i="3" l="1"/>
  <c r="G7" i="3"/>
  <c r="G18" i="13"/>
  <c r="D37" i="13"/>
  <c r="G37" i="13" s="1"/>
  <c r="D7" i="4" l="1"/>
  <c r="G37" i="3"/>
  <c r="G7" i="4" l="1"/>
  <c r="D37" i="4"/>
  <c r="D7" i="5" l="1"/>
  <c r="G37" i="4"/>
  <c r="D37" i="5" l="1"/>
  <c r="G7" i="5"/>
  <c r="G37" i="5" l="1"/>
  <c r="D7" i="6"/>
  <c r="G7" i="6" l="1"/>
  <c r="D37" i="6"/>
  <c r="G37" i="6" l="1"/>
  <c r="D7" i="7"/>
  <c r="G7" i="7" l="1"/>
  <c r="D37" i="7"/>
  <c r="D7" i="8" l="1"/>
  <c r="G37" i="7"/>
  <c r="D37" i="8" l="1"/>
  <c r="G7" i="8"/>
  <c r="G37" i="8" l="1"/>
  <c r="D7" i="9"/>
  <c r="D37" i="9" l="1"/>
  <c r="G7" i="9"/>
  <c r="G37" i="9" l="1"/>
  <c r="D7" i="10"/>
  <c r="G7" i="10" l="1"/>
  <c r="D37" i="10"/>
  <c r="G37" i="10" l="1"/>
  <c r="D7" i="11"/>
  <c r="G7" i="11" l="1"/>
  <c r="D37" i="11"/>
  <c r="G37" i="11" l="1"/>
  <c r="D7" i="12"/>
  <c r="D37" i="12" l="1"/>
  <c r="G37" i="12" s="1"/>
  <c r="G7" i="12"/>
</calcChain>
</file>

<file path=xl/comments1.xml><?xml version="1.0" encoding="utf-8"?>
<comments xmlns="http://schemas.openxmlformats.org/spreadsheetml/2006/main">
  <authors>
    <author>Benno Burghardt</author>
  </authors>
  <commentList>
    <comment ref="B12" authorId="0">
      <text>
        <r>
          <rPr>
            <b/>
            <sz val="8"/>
            <color indexed="81"/>
            <rFont val="Tahoma"/>
            <family val="2"/>
          </rPr>
          <t>Benno Burghardt:</t>
        </r>
        <r>
          <rPr>
            <sz val="8"/>
            <color indexed="81"/>
            <rFont val="Tahoma"/>
            <family val="2"/>
          </rPr>
          <t xml:space="preserve">
67,50 EUR Jan
68,50 EUR Feb
59,20 EUR März</t>
        </r>
      </text>
    </comment>
  </commentList>
</comments>
</file>

<file path=xl/sharedStrings.xml><?xml version="1.0" encoding="utf-8"?>
<sst xmlns="http://schemas.openxmlformats.org/spreadsheetml/2006/main" count="614" uniqueCount="82">
  <si>
    <t xml:space="preserve">KASSENBERICHT </t>
  </si>
  <si>
    <t>Für den Monat  ...</t>
  </si>
  <si>
    <r>
      <t xml:space="preserve">Atrium   </t>
    </r>
    <r>
      <rPr>
        <sz val="12"/>
        <rFont val="StarSymbol"/>
        <charset val="2"/>
      </rPr>
      <t>❒</t>
    </r>
  </si>
  <si>
    <r>
      <t xml:space="preserve">Pronaos  </t>
    </r>
    <r>
      <rPr>
        <sz val="12"/>
        <rFont val="StarSymbol"/>
        <charset val="2"/>
      </rPr>
      <t>❒</t>
    </r>
  </si>
  <si>
    <r>
      <t xml:space="preserve">Kapitel  </t>
    </r>
    <r>
      <rPr>
        <sz val="12"/>
        <rFont val="StarSymbol"/>
        <charset val="2"/>
      </rPr>
      <t>❒</t>
    </r>
  </si>
  <si>
    <r>
      <t xml:space="preserve">Loge  </t>
    </r>
    <r>
      <rPr>
        <sz val="12"/>
        <rFont val="StarSymbol"/>
        <charset val="2"/>
      </rPr>
      <t>❒</t>
    </r>
  </si>
  <si>
    <t>Landeswährung :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</si>
  <si>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</si>
  <si>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Kasse</t>
  </si>
  <si>
    <t>Spar/Festg</t>
  </si>
  <si>
    <t>Postbank</t>
  </si>
  <si>
    <t>Gesamt</t>
  </si>
  <si>
    <t>Bestand des Vormonats:</t>
  </si>
  <si>
    <t xml:space="preserve">Darin enthaltener AMRA-Bestand : </t>
  </si>
  <si>
    <t>Einnahmen :</t>
  </si>
  <si>
    <t>Beiträge</t>
  </si>
  <si>
    <t>Spenden</t>
  </si>
  <si>
    <t>AMRA</t>
  </si>
  <si>
    <t>BAV-Verkauf</t>
  </si>
  <si>
    <t>Zinsen</t>
  </si>
  <si>
    <t>Umbuchung</t>
  </si>
  <si>
    <t>Summe der Einnahmen :</t>
  </si>
  <si>
    <t>Ausgaben :</t>
  </si>
  <si>
    <t>Miete</t>
  </si>
  <si>
    <t>BAV-Einkauf</t>
  </si>
  <si>
    <t>Porto</t>
  </si>
  <si>
    <t>Fotokopien</t>
  </si>
  <si>
    <t>Büromaterial</t>
  </si>
  <si>
    <t>Kontogebühren</t>
  </si>
  <si>
    <t>Sonstiges *</t>
  </si>
  <si>
    <t>Versicherung</t>
  </si>
  <si>
    <t>Anschaffungen</t>
  </si>
  <si>
    <t>Veranstaltungen</t>
  </si>
  <si>
    <t>Summe der Ausgaben</t>
  </si>
  <si>
    <t>Bestand am Monatsende :</t>
  </si>
  <si>
    <t xml:space="preserve">Neuer AMRA-Bestand : </t>
  </si>
  <si>
    <r>
      <t xml:space="preserve">   </t>
    </r>
    <r>
      <rPr>
        <sz val="10"/>
        <rFont val="Arial"/>
        <family val="4"/>
      </rPr>
      <t xml:space="preserve">* </t>
    </r>
    <r>
      <rPr>
        <i/>
        <sz val="10"/>
        <rFont val="Arial"/>
        <family val="4"/>
      </rPr>
      <t>Sonstiges auf der Rückseite auflisten</t>
    </r>
  </si>
  <si>
    <r>
      <t xml:space="preserve">   Für Amra-Zahlungen über </t>
    </r>
    <r>
      <rPr>
        <sz val="12"/>
        <rFont val="StarSymbol"/>
        <family val="4"/>
        <charset val="2"/>
      </rPr>
      <t>€</t>
    </r>
    <r>
      <rPr>
        <sz val="12"/>
        <rFont val="Arial"/>
        <family val="4"/>
      </rPr>
      <t xml:space="preserve"> 100,- , sFr. 200,- ist ein Nachweis erforderlich.</t>
    </r>
  </si>
  <si>
    <t xml:space="preserve">   Die Vollständigkeit und Richtigkeit dieses Berichts wird hiermit von den unterzeichnenden</t>
  </si>
  <si>
    <t xml:space="preserve">   Beamten bestätigt. Alle Angaben stimmen mit den Angaben in den vom Schatzmeister </t>
  </si>
  <si>
    <t xml:space="preserve">   bzw. Sekretär geführten Akten und Büchern überein.</t>
  </si>
  <si>
    <t>Ort und Datum</t>
  </si>
  <si>
    <t>Leiter</t>
  </si>
  <si>
    <t>Kurator</t>
  </si>
  <si>
    <t>Schatzmeister</t>
  </si>
  <si>
    <t>Sekretär d. Kuratoriums</t>
  </si>
  <si>
    <t xml:space="preserve">   </t>
  </si>
  <si>
    <t>Für das Jahr  ...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</si>
  <si>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2"/>
      </rPr>
      <t xml:space="preserve">    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               sFr  </t>
    </r>
    <r>
      <rPr>
        <sz val="12"/>
        <rFont val="StarSymbol"/>
        <charset val="2"/>
      </rPr>
      <t>❒</t>
    </r>
    <r>
      <rPr>
        <sz val="12"/>
        <rFont val="Arial"/>
        <family val="2"/>
      </rPr>
      <t xml:space="preserve">   </t>
    </r>
  </si>
  <si>
    <t>Bestand am Vorjahresende:</t>
  </si>
  <si>
    <t>Bestand am Jahresende :</t>
  </si>
  <si>
    <r>
      <t xml:space="preserve">   * </t>
    </r>
    <r>
      <rPr>
        <i/>
        <sz val="10"/>
        <rFont val="Arial"/>
        <family val="2"/>
      </rPr>
      <t>Sonstiges auf der Rückseite auflisten</t>
    </r>
  </si>
  <si>
    <r>
      <t xml:space="preserve">   Für Amra-Zahlungen über </t>
    </r>
    <r>
      <rPr>
        <sz val="12"/>
        <rFont val="StarSymbol"/>
        <charset val="2"/>
      </rPr>
      <t>€</t>
    </r>
    <r>
      <rPr>
        <sz val="12"/>
        <rFont val="Arial"/>
        <family val="2"/>
      </rPr>
      <t xml:space="preserve"> 100,- , sFr. 200,- ist ein Nachweis erforderlich.</t>
    </r>
  </si>
  <si>
    <t>Pronaos  ❒</t>
  </si>
  <si>
    <t xml:space="preserve">   Für Amra-Zahlungen über €  100,- , sFr. 200,- ist ein Nachweis erforderlich.</t>
  </si>
  <si>
    <t>GL-Beitrag</t>
  </si>
  <si>
    <t>Tübingen, 26.4.14</t>
  </si>
  <si>
    <t>Für den Monat  März 2014</t>
  </si>
  <si>
    <t>Für den Monat Januar 2014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</si>
  <si>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❒</t>
    </r>
    <r>
      <rPr>
        <sz val="12"/>
        <rFont val="Arial"/>
        <family val="2"/>
      </rPr>
      <t xml:space="preserve">              </t>
    </r>
  </si>
  <si>
    <t>Ort :  Stuttgart</t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</si>
  <si>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</t>
    </r>
  </si>
  <si>
    <r>
      <t xml:space="preserve">      </t>
    </r>
    <r>
      <rPr>
        <b/>
        <sz val="12"/>
        <rFont val="Arial"/>
        <family val="2"/>
      </rPr>
      <t xml:space="preserve"> € </t>
    </r>
    <r>
      <rPr>
        <sz val="12"/>
        <rFont val="Arial"/>
        <family val="4"/>
      </rPr>
      <t xml:space="preserve">      </t>
    </r>
    <r>
      <rPr>
        <sz val="12"/>
        <rFont val="StarSymbol"/>
        <family val="4"/>
        <charset val="2"/>
      </rPr>
      <t>❒</t>
    </r>
    <r>
      <rPr>
        <sz val="12"/>
        <rFont val="Arial"/>
        <family val="2"/>
      </rPr>
      <t xml:space="preserve">                  </t>
    </r>
  </si>
  <si>
    <t>Jan-März</t>
  </si>
  <si>
    <t>Tübingen 26.4.14</t>
  </si>
  <si>
    <t>Für den Monat  April 2014</t>
  </si>
  <si>
    <t>Porto + Flyer</t>
  </si>
  <si>
    <t>Feb+Mrz</t>
  </si>
  <si>
    <t>Überw. Am 26.4.14</t>
  </si>
  <si>
    <t>Tübingen, 26. April 2014</t>
  </si>
  <si>
    <t>Tischdecken</t>
  </si>
  <si>
    <t>Reinigung</t>
  </si>
  <si>
    <t>Für den Monat  Februar 2014</t>
  </si>
  <si>
    <r>
      <t xml:space="preserve">Für den Monat </t>
    </r>
    <r>
      <rPr>
        <b/>
        <sz val="12"/>
        <rFont val="Arial"/>
        <family val="2"/>
      </rPr>
      <t>MAI</t>
    </r>
  </si>
  <si>
    <t>Überweisung</t>
  </si>
  <si>
    <t>Tübingen, 9.8.14</t>
  </si>
  <si>
    <t>Tübingen, 10.8.14</t>
  </si>
  <si>
    <t>Für den Monat  JUNI</t>
  </si>
  <si>
    <t>2x 150 + 100</t>
  </si>
  <si>
    <t>2x Juni + 1x Juli</t>
  </si>
  <si>
    <r>
      <t xml:space="preserve">Für den Monat  </t>
    </r>
    <r>
      <rPr>
        <sz val="12"/>
        <color rgb="FFFF0000"/>
        <rFont val="Arial"/>
        <family val="2"/>
      </rPr>
      <t>JULI</t>
    </r>
  </si>
  <si>
    <t>Tübingen, 19.08.2014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</si>
</sst>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4"/>
    </font>
    <font>
      <sz val="12"/>
      <name val="StarSymbol"/>
      <charset val="2"/>
    </font>
    <font>
      <sz val="12"/>
      <name val="StarSymbol"/>
      <family val="4"/>
      <charset val="2"/>
    </font>
    <font>
      <i/>
      <sz val="12"/>
      <name val="Arial"/>
      <family val="2"/>
    </font>
    <font>
      <sz val="12"/>
      <name val="StarSymbol"/>
    </font>
    <font>
      <sz val="10"/>
      <name val="Arial"/>
      <family val="4"/>
    </font>
    <font>
      <i/>
      <sz val="10"/>
      <name val="Arial"/>
      <family val="4"/>
    </font>
    <font>
      <sz val="12"/>
      <color indexed="8"/>
      <name val="Arial"/>
      <family val="4"/>
    </font>
    <font>
      <sz val="11"/>
      <name val="Arial"/>
      <family val="4"/>
    </font>
    <font>
      <b/>
      <sz val="18"/>
      <name val="Times New Roman"/>
      <family val="1"/>
    </font>
    <font>
      <sz val="11"/>
      <name val="Arial"/>
      <family val="2"/>
    </font>
    <font>
      <sz val="16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" fontId="2" fillId="0" borderId="3" xfId="0" applyNumberFormat="1" applyFont="1" applyBorder="1" applyProtection="1">
      <protection locked="0"/>
    </xf>
    <xf numFmtId="0" fontId="2" fillId="0" borderId="4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4" fontId="2" fillId="0" borderId="5" xfId="0" applyNumberFormat="1" applyFont="1" applyBorder="1"/>
    <xf numFmtId="4" fontId="2" fillId="0" borderId="0" xfId="0" applyNumberFormat="1" applyFont="1"/>
    <xf numFmtId="0" fontId="1" fillId="0" borderId="6" xfId="0" applyFont="1" applyBorder="1"/>
    <xf numFmtId="4" fontId="2" fillId="0" borderId="4" xfId="0" applyNumberFormat="1" applyFont="1" applyBorder="1"/>
    <xf numFmtId="4" fontId="2" fillId="0" borderId="7" xfId="0" applyNumberFormat="1" applyFont="1" applyBorder="1"/>
    <xf numFmtId="0" fontId="2" fillId="0" borderId="8" xfId="0" applyFont="1" applyBorder="1"/>
    <xf numFmtId="0" fontId="2" fillId="0" borderId="3" xfId="0" applyFont="1" applyBorder="1" applyProtection="1">
      <protection locked="0"/>
    </xf>
    <xf numFmtId="4" fontId="2" fillId="0" borderId="3" xfId="0" applyNumberFormat="1" applyFont="1" applyBorder="1"/>
    <xf numFmtId="0" fontId="6" fillId="0" borderId="3" xfId="0" applyFont="1" applyBorder="1" applyProtection="1">
      <protection locked="0"/>
    </xf>
    <xf numFmtId="0" fontId="2" fillId="0" borderId="3" xfId="0" applyFont="1" applyBorder="1"/>
    <xf numFmtId="4" fontId="2" fillId="0" borderId="3" xfId="0" applyNumberFormat="1" applyFont="1" applyBorder="1" applyProtection="1"/>
    <xf numFmtId="4" fontId="2" fillId="0" borderId="0" xfId="0" applyNumberFormat="1" applyFont="1" applyProtection="1"/>
    <xf numFmtId="4" fontId="2" fillId="0" borderId="9" xfId="0" applyNumberFormat="1" applyFont="1" applyBorder="1" applyProtection="1"/>
    <xf numFmtId="0" fontId="2" fillId="0" borderId="5" xfId="0" applyFont="1" applyBorder="1"/>
    <xf numFmtId="4" fontId="2" fillId="0" borderId="4" xfId="0" applyNumberFormat="1" applyFont="1" applyBorder="1" applyProtection="1"/>
    <xf numFmtId="4" fontId="2" fillId="0" borderId="7" xfId="0" applyNumberFormat="1" applyFont="1" applyBorder="1" applyProtection="1"/>
    <xf numFmtId="0" fontId="6" fillId="0" borderId="3" xfId="0" applyFont="1" applyBorder="1" applyAlignment="1" applyProtection="1">
      <alignment horizontal="left"/>
      <protection locked="0"/>
    </xf>
    <xf numFmtId="0" fontId="2" fillId="0" borderId="6" xfId="0" applyFont="1" applyBorder="1"/>
    <xf numFmtId="0" fontId="2" fillId="0" borderId="10" xfId="0" applyFont="1" applyBorder="1"/>
    <xf numFmtId="0" fontId="2" fillId="0" borderId="11" xfId="0" applyFont="1" applyBorder="1"/>
    <xf numFmtId="4" fontId="2" fillId="0" borderId="11" xfId="0" applyNumberFormat="1" applyFont="1" applyBorder="1"/>
    <xf numFmtId="4" fontId="2" fillId="0" borderId="12" xfId="0" applyNumberFormat="1" applyFont="1" applyBorder="1"/>
    <xf numFmtId="0" fontId="7" fillId="0" borderId="0" xfId="0" applyFont="1"/>
    <xf numFmtId="0" fontId="3" fillId="0" borderId="0" xfId="0" applyFont="1"/>
    <xf numFmtId="0" fontId="11" fillId="0" borderId="4" xfId="0" applyFont="1" applyBorder="1"/>
    <xf numFmtId="0" fontId="12" fillId="0" borderId="4" xfId="0" applyFont="1" applyBorder="1"/>
    <xf numFmtId="0" fontId="13" fillId="0" borderId="4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5" fillId="0" borderId="0" xfId="0" applyFont="1" applyAlignment="1">
      <alignment horizontal="right" vertical="top"/>
    </xf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2" fillId="0" borderId="5" xfId="0" applyNumberFormat="1" applyFont="1" applyBorder="1" applyProtection="1"/>
    <xf numFmtId="4" fontId="2" fillId="0" borderId="9" xfId="0" applyNumberFormat="1" applyFont="1" applyBorder="1"/>
    <xf numFmtId="0" fontId="0" fillId="0" borderId="13" xfId="0" applyBorder="1"/>
    <xf numFmtId="0" fontId="0" fillId="0" borderId="4" xfId="0" applyFont="1" applyBorder="1" applyAlignment="1">
      <alignment horizontal="right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0" fillId="0" borderId="0" xfId="0" applyFont="1" applyProtection="1"/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4" xfId="0" applyFont="1" applyBorder="1" applyProtection="1"/>
    <xf numFmtId="0" fontId="1" fillId="0" borderId="6" xfId="0" applyFont="1" applyBorder="1" applyProtection="1"/>
    <xf numFmtId="0" fontId="2" fillId="0" borderId="8" xfId="0" applyFont="1" applyBorder="1" applyProtection="1"/>
    <xf numFmtId="0" fontId="2" fillId="0" borderId="3" xfId="0" applyFont="1" applyBorder="1" applyProtection="1"/>
    <xf numFmtId="0" fontId="6" fillId="0" borderId="3" xfId="0" applyFont="1" applyBorder="1" applyProtection="1"/>
    <xf numFmtId="0" fontId="2" fillId="0" borderId="5" xfId="0" applyFont="1" applyBorder="1" applyProtection="1"/>
    <xf numFmtId="0" fontId="6" fillId="0" borderId="3" xfId="0" applyFont="1" applyBorder="1" applyAlignment="1" applyProtection="1">
      <alignment horizontal="left"/>
    </xf>
    <xf numFmtId="0" fontId="2" fillId="0" borderId="6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4" fontId="2" fillId="0" borderId="11" xfId="0" applyNumberFormat="1" applyFont="1" applyBorder="1" applyProtection="1"/>
    <xf numFmtId="4" fontId="2" fillId="0" borderId="12" xfId="0" applyNumberFormat="1" applyFont="1" applyBorder="1" applyProtection="1"/>
    <xf numFmtId="0" fontId="7" fillId="0" borderId="0" xfId="0" applyFont="1" applyProtection="1"/>
    <xf numFmtId="0" fontId="11" fillId="0" borderId="4" xfId="0" applyFont="1" applyBorder="1" applyProtection="1"/>
    <xf numFmtId="0" fontId="12" fillId="0" borderId="4" xfId="0" applyFont="1" applyBorder="1" applyProtection="1"/>
    <xf numFmtId="0" fontId="13" fillId="0" borderId="4" xfId="0" applyFont="1" applyBorder="1" applyAlignment="1" applyProtection="1">
      <alignment horizontal="right"/>
    </xf>
    <xf numFmtId="0" fontId="14" fillId="0" borderId="4" xfId="0" applyFont="1" applyBorder="1" applyAlignment="1" applyProtection="1">
      <alignment horizontal="right"/>
    </xf>
    <xf numFmtId="0" fontId="15" fillId="0" borderId="0" xfId="0" applyFont="1" applyAlignment="1" applyProtection="1">
      <alignment horizontal="right" vertical="top"/>
    </xf>
    <xf numFmtId="4" fontId="2" fillId="0" borderId="0" xfId="0" applyNumberFormat="1" applyFont="1" applyProtection="1">
      <protection locked="0"/>
    </xf>
    <xf numFmtId="4" fontId="2" fillId="0" borderId="4" xfId="0" applyNumberFormat="1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8" xfId="0" applyFont="1" applyBorder="1" applyProtection="1"/>
    <xf numFmtId="14" fontId="2" fillId="0" borderId="8" xfId="0" applyNumberFormat="1" applyFont="1" applyBorder="1"/>
    <xf numFmtId="0" fontId="2" fillId="2" borderId="8" xfId="0" applyFont="1" applyFill="1" applyBorder="1"/>
    <xf numFmtId="0" fontId="15" fillId="0" borderId="8" xfId="0" applyFont="1" applyBorder="1"/>
    <xf numFmtId="0" fontId="15" fillId="2" borderId="8" xfId="0" applyFont="1" applyFill="1" applyBorder="1"/>
    <xf numFmtId="14" fontId="19" fillId="0" borderId="8" xfId="0" applyNumberFormat="1" applyFont="1" applyBorder="1" applyAlignment="1">
      <alignment horizontal="center"/>
    </xf>
    <xf numFmtId="14" fontId="20" fillId="0" borderId="8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 vertical="center"/>
    </xf>
    <xf numFmtId="2" fontId="2" fillId="0" borderId="0" xfId="0" applyNumberFormat="1" applyFont="1"/>
    <xf numFmtId="14" fontId="20" fillId="0" borderId="8" xfId="0" applyNumberFormat="1" applyFont="1" applyBorder="1" applyAlignment="1">
      <alignment horizontal="center"/>
    </xf>
    <xf numFmtId="0" fontId="15" fillId="2" borderId="0" xfId="0" applyFont="1" applyFill="1"/>
    <xf numFmtId="14" fontId="21" fillId="0" borderId="8" xfId="0" applyNumberFormat="1" applyFont="1" applyBorder="1"/>
    <xf numFmtId="16" fontId="2" fillId="0" borderId="8" xfId="0" applyNumberFormat="1" applyFont="1" applyBorder="1"/>
    <xf numFmtId="0" fontId="2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justify" vertical="top"/>
    </xf>
    <xf numFmtId="0" fontId="10" fillId="0" borderId="0" xfId="0" applyFont="1" applyBorder="1" applyAlignment="1" applyProtection="1"/>
    <xf numFmtId="0" fontId="10" fillId="0" borderId="0" xfId="0" applyFont="1" applyBorder="1" applyProtection="1"/>
    <xf numFmtId="0" fontId="3" fillId="0" borderId="0" xfId="0" applyFont="1" applyAlignment="1" applyProtection="1">
      <alignment horizontal="left" wrapText="1"/>
    </xf>
    <xf numFmtId="0" fontId="3" fillId="0" borderId="0" xfId="0" applyFont="1" applyBorder="1" applyAlignment="1">
      <alignment horizontal="justify" vertical="top"/>
    </xf>
    <xf numFmtId="0" fontId="10" fillId="0" borderId="0" xfId="0" applyFont="1" applyBorder="1" applyAlignment="1"/>
    <xf numFmtId="0" fontId="10" fillId="0" borderId="0" xfId="0" applyFont="1" applyBorder="1"/>
    <xf numFmtId="0" fontId="13" fillId="0" borderId="4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51"/>
  <sheetViews>
    <sheetView showGridLines="0" tabSelected="1" defaultGridColor="0" topLeftCell="A8" colorId="40" zoomScale="80" zoomScaleNormal="80" workbookViewId="0">
      <selection activeCell="D12" sqref="D12"/>
    </sheetView>
  </sheetViews>
  <sheetFormatPr baseColWidth="10" defaultColWidth="9" defaultRowHeight="12.75"/>
  <cols>
    <col min="1" max="1" width="2" style="1" customWidth="1"/>
    <col min="2" max="2" width="11.5703125" style="1" customWidth="1"/>
    <col min="3" max="3" width="20" style="1" customWidth="1"/>
    <col min="4" max="4" width="17.140625" style="1" customWidth="1"/>
    <col min="5" max="5" width="14" style="1" customWidth="1"/>
    <col min="6" max="6" width="16.42578125" style="1" customWidth="1"/>
    <col min="7" max="7" width="13" style="1" customWidth="1"/>
    <col min="8" max="8" width="3" style="1" customWidth="1"/>
    <col min="9" max="255" width="11.5703125" style="1" customWidth="1"/>
    <col min="256" max="16384" width="9" style="1"/>
  </cols>
  <sheetData>
    <row r="1" spans="2:32" ht="16.7" customHeight="1">
      <c r="B1" s="52"/>
      <c r="C1" s="53" t="s">
        <v>0</v>
      </c>
      <c r="D1" s="52"/>
      <c r="E1" s="52"/>
      <c r="F1" s="52"/>
      <c r="G1" s="52"/>
      <c r="H1" s="5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2:32" ht="20.85" customHeight="1">
      <c r="B2" s="54"/>
      <c r="C2" s="95" t="s">
        <v>58</v>
      </c>
      <c r="D2" s="95"/>
      <c r="E2" s="95" t="s">
        <v>60</v>
      </c>
      <c r="F2" s="95"/>
      <c r="G2" s="4"/>
      <c r="H2" s="54"/>
      <c r="I2" s="3"/>
    </row>
    <row r="3" spans="2:32" ht="19.899999999999999" customHeight="1">
      <c r="B3" s="54"/>
      <c r="C3" s="5"/>
      <c r="D3" s="6" t="s">
        <v>53</v>
      </c>
      <c r="E3" s="6"/>
      <c r="F3" s="6"/>
      <c r="G3" s="4"/>
      <c r="H3" s="54"/>
      <c r="I3" s="3"/>
    </row>
    <row r="4" spans="2:32" ht="20.85" customHeight="1">
      <c r="B4" s="54"/>
      <c r="C4" s="6" t="s">
        <v>6</v>
      </c>
      <c r="D4" s="79" t="s">
        <v>59</v>
      </c>
      <c r="E4" s="80"/>
      <c r="F4" s="80"/>
      <c r="G4" s="6"/>
      <c r="H4" s="54"/>
      <c r="I4" s="3"/>
    </row>
    <row r="5" spans="2:32" ht="9.9499999999999993" customHeight="1">
      <c r="B5" s="54"/>
      <c r="C5" s="6"/>
      <c r="D5" s="6"/>
      <c r="E5" s="6"/>
      <c r="F5" s="6"/>
      <c r="G5" s="6"/>
      <c r="H5" s="54"/>
      <c r="I5" s="3"/>
    </row>
    <row r="6" spans="2:32" ht="14.85" customHeight="1">
      <c r="B6" s="54"/>
      <c r="C6" s="54"/>
      <c r="D6" s="56" t="s">
        <v>8</v>
      </c>
      <c r="E6" s="55" t="s">
        <v>9</v>
      </c>
      <c r="F6" s="56" t="s">
        <v>10</v>
      </c>
      <c r="G6" s="56" t="s">
        <v>11</v>
      </c>
      <c r="H6" s="54"/>
      <c r="I6" s="3"/>
    </row>
    <row r="7" spans="2:32" ht="15">
      <c r="B7" s="57" t="s">
        <v>12</v>
      </c>
      <c r="C7" s="58"/>
      <c r="D7" s="11">
        <v>-42.26</v>
      </c>
      <c r="E7" s="11">
        <v>0</v>
      </c>
      <c r="F7" s="11">
        <v>4469.4399999999996</v>
      </c>
      <c r="G7" s="25">
        <f>SUM(D7:F7)</f>
        <v>4427.1799999999994</v>
      </c>
      <c r="H7" s="54"/>
      <c r="I7" s="3"/>
    </row>
    <row r="8" spans="2:32" ht="15">
      <c r="B8" s="59"/>
      <c r="C8" s="59"/>
      <c r="D8" s="44" t="s">
        <v>13</v>
      </c>
      <c r="E8" s="45"/>
      <c r="F8" s="46"/>
      <c r="G8" s="25">
        <v>0</v>
      </c>
      <c r="H8" s="54"/>
      <c r="I8" s="3"/>
    </row>
    <row r="9" spans="2:32" ht="15">
      <c r="B9" s="54"/>
      <c r="C9" s="54"/>
      <c r="D9" s="77"/>
      <c r="E9" s="77"/>
      <c r="F9" s="77"/>
      <c r="G9" s="26"/>
      <c r="H9" s="54"/>
      <c r="I9" s="3"/>
    </row>
    <row r="10" spans="2:32" ht="15.75">
      <c r="B10" s="60" t="s">
        <v>14</v>
      </c>
      <c r="C10" s="59"/>
      <c r="D10" s="78"/>
      <c r="E10" s="78"/>
      <c r="F10" s="78"/>
      <c r="G10" s="30"/>
      <c r="H10" s="54"/>
      <c r="I10" s="3"/>
    </row>
    <row r="11" spans="2:32" ht="15">
      <c r="B11" s="61"/>
      <c r="C11" s="62" t="s">
        <v>15</v>
      </c>
      <c r="D11" s="11"/>
      <c r="E11" s="11"/>
      <c r="F11" s="11">
        <v>612</v>
      </c>
      <c r="G11" s="25">
        <f t="shared" ref="G11:G16" si="0">SUM(D11:F11)</f>
        <v>612</v>
      </c>
      <c r="H11" s="54"/>
      <c r="I11" s="3"/>
    </row>
    <row r="12" spans="2:32" ht="15">
      <c r="B12" s="61"/>
      <c r="C12" s="62" t="s">
        <v>16</v>
      </c>
      <c r="D12" s="11"/>
      <c r="E12" s="11"/>
      <c r="F12" s="11">
        <v>43.1</v>
      </c>
      <c r="G12" s="25">
        <f t="shared" si="0"/>
        <v>43.1</v>
      </c>
      <c r="H12" s="54"/>
      <c r="I12" s="3"/>
    </row>
    <row r="13" spans="2:32" ht="15">
      <c r="B13" s="61"/>
      <c r="C13" s="63" t="s">
        <v>17</v>
      </c>
      <c r="D13" s="11"/>
      <c r="E13" s="11"/>
      <c r="F13" s="11">
        <v>16.100000000000001</v>
      </c>
      <c r="G13" s="25">
        <f t="shared" si="0"/>
        <v>16.100000000000001</v>
      </c>
      <c r="H13" s="54"/>
      <c r="I13" s="3"/>
    </row>
    <row r="14" spans="2:32" ht="15">
      <c r="B14" s="61"/>
      <c r="C14" s="62" t="s">
        <v>18</v>
      </c>
      <c r="D14" s="11"/>
      <c r="E14" s="11"/>
      <c r="F14" s="11"/>
      <c r="G14" s="25">
        <f t="shared" si="0"/>
        <v>0</v>
      </c>
      <c r="H14" s="54"/>
      <c r="I14" s="3"/>
    </row>
    <row r="15" spans="2:32" ht="15">
      <c r="B15" s="61"/>
      <c r="C15" s="62" t="s">
        <v>19</v>
      </c>
      <c r="D15" s="11"/>
      <c r="E15" s="11"/>
      <c r="F15" s="11"/>
      <c r="G15" s="25">
        <f t="shared" si="0"/>
        <v>0</v>
      </c>
      <c r="H15" s="54"/>
      <c r="I15" s="3"/>
    </row>
    <row r="16" spans="2:32" ht="15">
      <c r="B16" s="61"/>
      <c r="C16" s="62" t="s">
        <v>20</v>
      </c>
      <c r="D16" s="25">
        <f>F32</f>
        <v>0</v>
      </c>
      <c r="E16" s="11"/>
      <c r="F16" s="25">
        <f>D32+E34</f>
        <v>0</v>
      </c>
      <c r="G16" s="25">
        <f t="shared" si="0"/>
        <v>0</v>
      </c>
      <c r="H16" s="54"/>
      <c r="I16" s="3"/>
    </row>
    <row r="17" spans="2:9" ht="15">
      <c r="B17" s="61"/>
      <c r="C17" s="54"/>
      <c r="D17" s="26"/>
      <c r="E17" s="26"/>
      <c r="F17" s="26"/>
      <c r="G17" s="27"/>
      <c r="H17" s="54"/>
      <c r="I17" s="3"/>
    </row>
    <row r="18" spans="2:9" ht="15">
      <c r="B18" s="57" t="s">
        <v>21</v>
      </c>
      <c r="C18" s="64"/>
      <c r="D18" s="25">
        <f>SUM(D11:D16)</f>
        <v>0</v>
      </c>
      <c r="E18" s="25">
        <f>SUM(E11:E16)</f>
        <v>0</v>
      </c>
      <c r="F18" s="25">
        <f>SUM(F11:F16)</f>
        <v>671.2</v>
      </c>
      <c r="G18" s="25">
        <f>SUM(D18:F18)</f>
        <v>671.2</v>
      </c>
      <c r="H18" s="54"/>
      <c r="I18" s="3"/>
    </row>
    <row r="19" spans="2:9" ht="15">
      <c r="B19" s="54"/>
      <c r="C19" s="54"/>
      <c r="D19" s="26"/>
      <c r="E19" s="26"/>
      <c r="F19" s="26"/>
      <c r="G19" s="26"/>
      <c r="H19" s="54"/>
      <c r="I19" s="3"/>
    </row>
    <row r="20" spans="2:9" ht="15.75">
      <c r="B20" s="60" t="s">
        <v>22</v>
      </c>
      <c r="C20" s="59"/>
      <c r="D20" s="29"/>
      <c r="E20" s="29"/>
      <c r="F20" s="29"/>
      <c r="G20" s="30"/>
      <c r="H20" s="54"/>
      <c r="I20" s="3"/>
    </row>
    <row r="21" spans="2:9" ht="15">
      <c r="B21" s="61"/>
      <c r="C21" s="62" t="s">
        <v>23</v>
      </c>
      <c r="D21" s="11"/>
      <c r="E21" s="11"/>
      <c r="F21" s="11">
        <v>400</v>
      </c>
      <c r="G21" s="25">
        <f t="shared" ref="G21:G32" si="1">SUM(D21:F21)</f>
        <v>400</v>
      </c>
      <c r="H21" s="54"/>
      <c r="I21" s="3"/>
    </row>
    <row r="22" spans="2:9" ht="15">
      <c r="B22" s="61"/>
      <c r="C22" s="62" t="s">
        <v>24</v>
      </c>
      <c r="D22" s="11"/>
      <c r="E22" s="11"/>
      <c r="F22" s="11"/>
      <c r="G22" s="25">
        <f t="shared" si="1"/>
        <v>0</v>
      </c>
      <c r="H22" s="54"/>
      <c r="I22" s="3"/>
    </row>
    <row r="23" spans="2:9" ht="15">
      <c r="B23" s="61"/>
      <c r="C23" s="65" t="s">
        <v>17</v>
      </c>
      <c r="D23" s="11"/>
      <c r="E23" s="11"/>
      <c r="F23" s="11"/>
      <c r="G23" s="25">
        <f t="shared" si="1"/>
        <v>0</v>
      </c>
      <c r="H23" s="54"/>
      <c r="I23" s="3"/>
    </row>
    <row r="24" spans="2:9" ht="15">
      <c r="B24" s="61"/>
      <c r="C24" s="62" t="s">
        <v>25</v>
      </c>
      <c r="D24" s="11"/>
      <c r="E24" s="11"/>
      <c r="F24" s="11"/>
      <c r="G24" s="25">
        <f t="shared" si="1"/>
        <v>0</v>
      </c>
      <c r="H24" s="54"/>
      <c r="I24" s="3"/>
    </row>
    <row r="25" spans="2:9" ht="15">
      <c r="B25" s="61"/>
      <c r="C25" s="62" t="s">
        <v>26</v>
      </c>
      <c r="D25" s="11"/>
      <c r="E25" s="11"/>
      <c r="F25" s="11"/>
      <c r="G25" s="25">
        <f t="shared" si="1"/>
        <v>0</v>
      </c>
      <c r="H25" s="54"/>
      <c r="I25" s="3"/>
    </row>
    <row r="26" spans="2:9" ht="15">
      <c r="B26" s="61"/>
      <c r="C26" s="62" t="s">
        <v>27</v>
      </c>
      <c r="D26" s="11"/>
      <c r="E26" s="11"/>
      <c r="F26" s="11"/>
      <c r="G26" s="25">
        <f t="shared" si="1"/>
        <v>0</v>
      </c>
      <c r="H26" s="54"/>
      <c r="I26" s="3"/>
    </row>
    <row r="27" spans="2:9" ht="15">
      <c r="B27" s="61"/>
      <c r="C27" s="62" t="s">
        <v>28</v>
      </c>
      <c r="D27" s="11"/>
      <c r="E27" s="11"/>
      <c r="F27" s="11"/>
      <c r="G27" s="25">
        <f t="shared" si="1"/>
        <v>0</v>
      </c>
      <c r="H27" s="54"/>
      <c r="I27" s="3"/>
    </row>
    <row r="28" spans="2:9" ht="15">
      <c r="B28" s="81" t="s">
        <v>55</v>
      </c>
      <c r="C28" s="62" t="s">
        <v>29</v>
      </c>
      <c r="D28" s="11"/>
      <c r="E28" s="11"/>
      <c r="F28" s="11">
        <v>120</v>
      </c>
      <c r="G28" s="25">
        <f t="shared" si="1"/>
        <v>120</v>
      </c>
      <c r="H28" s="54"/>
      <c r="I28" s="3"/>
    </row>
    <row r="29" spans="2:9" ht="15">
      <c r="B29" s="61"/>
      <c r="C29" s="62" t="s">
        <v>30</v>
      </c>
      <c r="D29" s="11"/>
      <c r="E29" s="11"/>
      <c r="F29" s="11"/>
      <c r="G29" s="25">
        <f t="shared" si="1"/>
        <v>0</v>
      </c>
      <c r="H29" s="54"/>
      <c r="I29" s="3"/>
    </row>
    <row r="30" spans="2:9" ht="15">
      <c r="B30" s="61"/>
      <c r="C30" s="62" t="s">
        <v>31</v>
      </c>
      <c r="D30" s="11"/>
      <c r="E30" s="11"/>
      <c r="F30" s="11"/>
      <c r="G30" s="25">
        <f t="shared" si="1"/>
        <v>0</v>
      </c>
      <c r="H30" s="54"/>
      <c r="I30" s="3"/>
    </row>
    <row r="31" spans="2:9" ht="15">
      <c r="B31" s="61"/>
      <c r="C31" s="62" t="s">
        <v>32</v>
      </c>
      <c r="D31" s="11"/>
      <c r="E31" s="11"/>
      <c r="F31" s="11"/>
      <c r="G31" s="25">
        <f t="shared" si="1"/>
        <v>0</v>
      </c>
      <c r="H31" s="54"/>
      <c r="I31" s="3"/>
    </row>
    <row r="32" spans="2:9" ht="15">
      <c r="B32" s="61"/>
      <c r="C32" s="62" t="s">
        <v>20</v>
      </c>
      <c r="D32" s="11"/>
      <c r="E32" s="11"/>
      <c r="F32" s="11"/>
      <c r="G32" s="25">
        <f t="shared" si="1"/>
        <v>0</v>
      </c>
      <c r="H32" s="54"/>
      <c r="I32" s="3"/>
    </row>
    <row r="33" spans="2:9" ht="15">
      <c r="B33" s="61"/>
      <c r="C33" s="54"/>
      <c r="D33" s="26"/>
      <c r="E33" s="26"/>
      <c r="F33" s="26"/>
      <c r="G33" s="27"/>
      <c r="H33" s="54"/>
      <c r="I33" s="3"/>
    </row>
    <row r="34" spans="2:9" ht="15">
      <c r="B34" s="57" t="s">
        <v>33</v>
      </c>
      <c r="C34" s="64"/>
      <c r="D34" s="25">
        <f>SUM(D21:D33)</f>
        <v>0</v>
      </c>
      <c r="E34" s="25">
        <f>SUM(E21:E33)</f>
        <v>0</v>
      </c>
      <c r="F34" s="25">
        <f>SUM(F21:F33)</f>
        <v>520</v>
      </c>
      <c r="G34" s="25">
        <f>SUM(D34:F34)</f>
        <v>520</v>
      </c>
      <c r="H34" s="54"/>
      <c r="I34" s="3"/>
    </row>
    <row r="35" spans="2:9" ht="15">
      <c r="B35" s="54"/>
      <c r="C35" s="54"/>
      <c r="D35" s="26"/>
      <c r="E35" s="26"/>
      <c r="F35" s="26"/>
      <c r="G35" s="26"/>
      <c r="H35" s="54"/>
      <c r="I35" s="3"/>
    </row>
    <row r="36" spans="2:9" ht="15">
      <c r="B36" s="52"/>
      <c r="C36" s="54"/>
      <c r="D36" s="26"/>
      <c r="E36" s="26"/>
      <c r="F36" s="26"/>
      <c r="G36" s="26"/>
      <c r="H36" s="54"/>
      <c r="I36" s="3"/>
    </row>
    <row r="37" spans="2:9" ht="15">
      <c r="B37" s="66" t="s">
        <v>34</v>
      </c>
      <c r="C37" s="59"/>
      <c r="D37" s="25">
        <f>D7+D18-D34</f>
        <v>-42.26</v>
      </c>
      <c r="E37" s="25">
        <f>E7+E18-E34</f>
        <v>0</v>
      </c>
      <c r="F37" s="25">
        <f>F7+F18-F34</f>
        <v>4620.6399999999994</v>
      </c>
      <c r="G37" s="25">
        <f>SUM(D37:F37)</f>
        <v>4578.3799999999992</v>
      </c>
      <c r="H37" s="54"/>
      <c r="I37" s="3"/>
    </row>
    <row r="38" spans="2:9" ht="15">
      <c r="B38" s="67"/>
      <c r="C38" s="68"/>
      <c r="D38" s="68"/>
      <c r="E38" s="69" t="s">
        <v>35</v>
      </c>
      <c r="F38" s="69"/>
      <c r="G38" s="70">
        <f>G8+G13-G23</f>
        <v>16.100000000000001</v>
      </c>
      <c r="H38" s="54"/>
      <c r="I38" s="3"/>
    </row>
    <row r="39" spans="2:9" ht="15">
      <c r="B39" s="54"/>
      <c r="C39" s="54"/>
      <c r="D39" s="54"/>
      <c r="E39" s="54"/>
      <c r="F39" s="54"/>
      <c r="G39" s="54"/>
      <c r="H39" s="54"/>
      <c r="I39" s="3"/>
    </row>
    <row r="40" spans="2:9" ht="15">
      <c r="B40" s="54"/>
      <c r="C40" s="54"/>
      <c r="D40" s="71"/>
      <c r="E40" s="54"/>
      <c r="F40" s="54"/>
      <c r="G40" s="54"/>
      <c r="H40" s="54"/>
      <c r="I40" s="3"/>
    </row>
    <row r="41" spans="2:9" ht="16.899999999999999" customHeight="1">
      <c r="B41" s="52" t="s">
        <v>36</v>
      </c>
      <c r="C41" s="52"/>
      <c r="D41" s="52"/>
      <c r="E41" s="52"/>
      <c r="F41" s="52"/>
      <c r="G41" s="52"/>
      <c r="H41" s="54"/>
      <c r="I41" s="3"/>
    </row>
    <row r="42" spans="2:9" ht="16.899999999999999" customHeight="1">
      <c r="B42" s="99" t="s">
        <v>54</v>
      </c>
      <c r="C42" s="99"/>
      <c r="D42" s="99"/>
      <c r="E42" s="99"/>
      <c r="F42" s="99"/>
      <c r="G42" s="99"/>
      <c r="H42" s="54"/>
      <c r="I42" s="3"/>
    </row>
    <row r="43" spans="2:9" ht="15">
      <c r="B43" s="96" t="s">
        <v>38</v>
      </c>
      <c r="C43" s="96"/>
      <c r="D43" s="96"/>
      <c r="E43" s="96"/>
      <c r="F43" s="96"/>
      <c r="G43" s="96"/>
      <c r="H43" s="54"/>
      <c r="I43" s="3"/>
    </row>
    <row r="44" spans="2:9" ht="15">
      <c r="B44" s="97" t="s">
        <v>39</v>
      </c>
      <c r="C44" s="97"/>
      <c r="D44" s="97"/>
      <c r="E44" s="97"/>
      <c r="F44" s="97"/>
      <c r="G44" s="97"/>
      <c r="H44" s="54"/>
      <c r="I44" s="3"/>
    </row>
    <row r="45" spans="2:9" ht="15">
      <c r="B45" s="98" t="s">
        <v>40</v>
      </c>
      <c r="C45" s="98"/>
      <c r="D45" s="98"/>
      <c r="E45" s="98"/>
      <c r="F45" s="98"/>
      <c r="G45" s="54"/>
      <c r="H45" s="54"/>
      <c r="I45" s="3"/>
    </row>
    <row r="46" spans="2:9" ht="22.15" customHeight="1">
      <c r="B46" s="54" t="s">
        <v>56</v>
      </c>
      <c r="C46" s="54"/>
      <c r="D46" s="54"/>
      <c r="E46" s="54"/>
      <c r="F46" s="54"/>
      <c r="G46" s="54"/>
      <c r="H46" s="54"/>
      <c r="I46" s="3"/>
    </row>
    <row r="47" spans="2:9" ht="15.75" customHeight="1">
      <c r="B47" s="59"/>
      <c r="C47" s="72" t="s">
        <v>41</v>
      </c>
      <c r="D47" s="73"/>
      <c r="E47" s="54"/>
      <c r="F47" s="74" t="s">
        <v>42</v>
      </c>
      <c r="G47" s="75"/>
      <c r="H47" s="54"/>
      <c r="I47" s="3"/>
    </row>
    <row r="48" spans="2:9" ht="15.75">
      <c r="B48" s="54"/>
      <c r="C48" s="54"/>
      <c r="D48" s="53"/>
      <c r="E48" s="54"/>
      <c r="F48" s="54"/>
      <c r="G48" s="76"/>
      <c r="H48" s="52"/>
    </row>
    <row r="49" spans="2:8" ht="15">
      <c r="B49" s="54"/>
      <c r="C49" s="54"/>
      <c r="D49" s="54"/>
      <c r="E49" s="54"/>
      <c r="F49" s="54"/>
      <c r="G49" s="54"/>
      <c r="H49" s="52"/>
    </row>
    <row r="50" spans="2:8" ht="15">
      <c r="B50" s="59"/>
      <c r="C50" s="72" t="s">
        <v>43</v>
      </c>
      <c r="D50" s="74" t="s">
        <v>44</v>
      </c>
      <c r="E50" s="59"/>
      <c r="F50" s="72" t="s">
        <v>45</v>
      </c>
      <c r="G50" s="59"/>
      <c r="H50" s="52"/>
    </row>
    <row r="51" spans="2:8">
      <c r="B51" s="52"/>
      <c r="C51" s="52"/>
      <c r="D51" s="52"/>
      <c r="E51" s="52"/>
      <c r="F51" s="52"/>
      <c r="G51" s="52"/>
      <c r="H51" s="52"/>
    </row>
  </sheetData>
  <sheetProtection selectLockedCells="1"/>
  <mergeCells count="6">
    <mergeCell ref="C2:D2"/>
    <mergeCell ref="E2:F2"/>
    <mergeCell ref="B43:G43"/>
    <mergeCell ref="B44:G44"/>
    <mergeCell ref="B45:F45"/>
    <mergeCell ref="B42:G42"/>
  </mergeCells>
  <pageMargins left="0.31496062992125984" right="0.31496062992125984" top="0.47244094488188981" bottom="0.11811023622047245" header="0.11811023622047245" footer="0.51181102362204722"/>
  <pageSetup paperSize="9" orientation="portrait" useFirstPageNumber="1" horizontalDpi="300" verticalDpi="300" r:id="rId1"/>
  <headerFooter alignWithMargins="0">
    <oddHeader>&amp;C&amp;A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colorId="40" zoomScale="80" zoomScaleNormal="80" workbookViewId="0">
      <selection activeCell="G7" sqref="G7"/>
    </sheetView>
  </sheetViews>
  <sheetFormatPr baseColWidth="10" defaultColWidth="11.5703125" defaultRowHeight="12.75"/>
  <cols>
    <col min="3" max="3" width="18.7109375" customWidth="1"/>
    <col min="6" max="6" width="14.5703125" customWidth="1"/>
  </cols>
  <sheetData>
    <row r="1" spans="1:8" ht="15">
      <c r="A1" s="1"/>
      <c r="B1" s="1"/>
      <c r="C1" s="4"/>
      <c r="D1" s="4"/>
      <c r="E1" s="4"/>
      <c r="F1" s="4"/>
      <c r="G1" s="4"/>
      <c r="H1" s="3"/>
    </row>
    <row r="2" spans="1:8" ht="15">
      <c r="A2" s="1"/>
      <c r="B2" s="3"/>
      <c r="C2" s="95" t="s">
        <v>1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September!D37</f>
        <v>-42.26</v>
      </c>
      <c r="E7" s="22">
        <f>September!E37</f>
        <v>0</v>
      </c>
      <c r="F7" s="22">
        <f>September!F37</f>
        <v>5273.9899999999989</v>
      </c>
      <c r="G7" s="22">
        <f>SUM(D7:F7)</f>
        <v>5231.7299999999987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September!G38</f>
        <v>95.72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/>
      <c r="G11" s="22">
        <f t="shared" ref="G11:G16" si="0">SUM(D11:F11)</f>
        <v>0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0</v>
      </c>
      <c r="G18" s="22">
        <f>SUM(D18:F18)</f>
        <v>0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5273.9899999999989</v>
      </c>
      <c r="G37" s="22">
        <f>SUM(D37:F37)</f>
        <v>5231.7299999999987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95.72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/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colorId="40" zoomScale="80" zoomScaleNormal="80" workbookViewId="0">
      <selection activeCell="G7" sqref="G7"/>
    </sheetView>
  </sheetViews>
  <sheetFormatPr baseColWidth="10" defaultColWidth="11.5703125" defaultRowHeight="12.75"/>
  <cols>
    <col min="3" max="3" width="17" customWidth="1"/>
    <col min="4" max="4" width="12.5703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1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Oktober!D37</f>
        <v>-42.26</v>
      </c>
      <c r="E7" s="22">
        <f>Oktober!E37</f>
        <v>0</v>
      </c>
      <c r="F7" s="22">
        <f>Oktober!F37</f>
        <v>5273.9899999999989</v>
      </c>
      <c r="G7" s="22">
        <f>SUM(D7:F7)</f>
        <v>5231.7299999999987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Oktober!G38</f>
        <v>95.72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/>
      <c r="G11" s="22">
        <f t="shared" ref="G11:G16" si="0">SUM(D11:F11)</f>
        <v>0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0</v>
      </c>
      <c r="G18" s="22">
        <f>SUM(D18:F18)</f>
        <v>0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5273.9899999999989</v>
      </c>
      <c r="G37" s="22">
        <f>SUM(D37:F37)</f>
        <v>5231.7299999999987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95.72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/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colorId="40" zoomScale="80" zoomScaleNormal="80" workbookViewId="0">
      <selection activeCell="D7" sqref="D7"/>
    </sheetView>
  </sheetViews>
  <sheetFormatPr baseColWidth="10" defaultColWidth="11.5703125" defaultRowHeight="12.75"/>
  <cols>
    <col min="3" max="3" width="18" customWidth="1"/>
    <col min="4" max="4" width="12.140625" customWidth="1"/>
    <col min="6" max="6" width="13.42578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1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November!D37</f>
        <v>-42.26</v>
      </c>
      <c r="E7" s="22">
        <f>November!E37</f>
        <v>0</v>
      </c>
      <c r="F7" s="22">
        <f>November!F37</f>
        <v>5273.9899999999989</v>
      </c>
      <c r="G7" s="22">
        <f>SUM(D7:F7)</f>
        <v>5231.7299999999987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November!G38</f>
        <v>95.72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/>
      <c r="G11" s="22">
        <f t="shared" ref="G11:G16" si="0">SUM(D11:F11)</f>
        <v>0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1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0</v>
      </c>
      <c r="G18" s="22">
        <f>SUM(D18:F18)</f>
        <v>0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5273.9899999999989</v>
      </c>
      <c r="G37" s="22">
        <f>SUM(D37:F37)</f>
        <v>5231.7299999999987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95.72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/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showGridLines="0" defaultGridColor="0" topLeftCell="A10" colorId="40" zoomScale="80" zoomScaleNormal="80" workbookViewId="0">
      <selection activeCell="M25" sqref="M25"/>
    </sheetView>
  </sheetViews>
  <sheetFormatPr baseColWidth="10" defaultColWidth="9" defaultRowHeight="12.75"/>
  <cols>
    <col min="1" max="1" width="4.140625" style="1" customWidth="1"/>
    <col min="2" max="2" width="12.5703125" style="1" customWidth="1"/>
    <col min="3" max="3" width="20.7109375" style="1" customWidth="1"/>
    <col min="4" max="4" width="16.85546875" style="1" customWidth="1"/>
    <col min="5" max="5" width="12.42578125" style="1" customWidth="1"/>
    <col min="6" max="6" width="14.7109375" style="1" customWidth="1"/>
    <col min="7" max="7" width="11.28515625" style="1" customWidth="1"/>
    <col min="8" max="8" width="3.140625" style="1" customWidth="1"/>
    <col min="9" max="255" width="11.5703125" style="1" customWidth="1"/>
    <col min="256" max="16384" width="9" style="1"/>
  </cols>
  <sheetData>
    <row r="1" spans="2:8" ht="15">
      <c r="H1" s="3"/>
    </row>
    <row r="2" spans="2:8" ht="15">
      <c r="B2" s="3"/>
      <c r="C2" s="95" t="s">
        <v>47</v>
      </c>
      <c r="D2" s="95"/>
      <c r="E2" s="95" t="str">
        <f>Januar!E2</f>
        <v>Ort :  Stuttgart</v>
      </c>
      <c r="F2" s="95"/>
      <c r="H2" s="3"/>
    </row>
    <row r="3" spans="2:8" ht="15">
      <c r="B3" s="3"/>
      <c r="C3" s="6" t="s">
        <v>2</v>
      </c>
      <c r="D3" s="6" t="s">
        <v>3</v>
      </c>
      <c r="E3" s="6" t="s">
        <v>4</v>
      </c>
      <c r="F3" s="6" t="s">
        <v>5</v>
      </c>
      <c r="H3" s="3"/>
    </row>
    <row r="4" spans="2:8" ht="15.75">
      <c r="B4" s="3"/>
      <c r="C4" s="3" t="s">
        <v>6</v>
      </c>
      <c r="D4" s="7" t="s">
        <v>48</v>
      </c>
      <c r="E4" s="8"/>
      <c r="F4" s="8"/>
      <c r="G4" s="3"/>
      <c r="H4" s="3"/>
    </row>
    <row r="5" spans="2:8" ht="9.9499999999999993" customHeight="1">
      <c r="B5" s="3"/>
      <c r="C5" s="3"/>
      <c r="D5" s="3"/>
      <c r="E5" s="3"/>
      <c r="F5" s="3"/>
      <c r="G5" s="3"/>
      <c r="H5" s="3"/>
    </row>
    <row r="6" spans="2:8" ht="15.95" customHeight="1"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2:8" ht="15">
      <c r="B7" s="9" t="s">
        <v>49</v>
      </c>
      <c r="C7" s="10"/>
      <c r="D7" s="22">
        <f>Januar!D7</f>
        <v>-42.26</v>
      </c>
      <c r="E7" s="22">
        <f>Januar!E7</f>
        <v>0</v>
      </c>
      <c r="F7" s="22">
        <f>Januar!F7</f>
        <v>4469.4399999999996</v>
      </c>
      <c r="G7" s="22">
        <f>SUM(D7:F7)</f>
        <v>4427.1799999999994</v>
      </c>
      <c r="H7" s="3"/>
    </row>
    <row r="8" spans="2:8" ht="15">
      <c r="B8" s="12"/>
      <c r="C8" s="12"/>
      <c r="D8" s="13" t="s">
        <v>13</v>
      </c>
      <c r="E8" s="14"/>
      <c r="F8" s="15"/>
      <c r="G8" s="22">
        <f>Januar!G8</f>
        <v>0</v>
      </c>
      <c r="H8" s="3"/>
    </row>
    <row r="9" spans="2:8" ht="10.9" customHeight="1">
      <c r="B9" s="3"/>
      <c r="C9" s="3"/>
      <c r="D9" s="16"/>
      <c r="E9" s="16"/>
      <c r="F9" s="16"/>
      <c r="G9" s="16"/>
      <c r="H9" s="3"/>
    </row>
    <row r="10" spans="2:8" ht="17.850000000000001" customHeight="1">
      <c r="B10" s="17" t="s">
        <v>14</v>
      </c>
      <c r="C10" s="12"/>
      <c r="D10" s="18"/>
      <c r="E10" s="18"/>
      <c r="F10" s="18"/>
      <c r="G10" s="19"/>
      <c r="H10" s="3"/>
    </row>
    <row r="11" spans="2:8" ht="15">
      <c r="B11" s="20"/>
      <c r="C11" s="24" t="s">
        <v>15</v>
      </c>
      <c r="D11" s="22">
        <f>SUM(Januar:Dezember!D11:D11)</f>
        <v>0</v>
      </c>
      <c r="E11" s="22">
        <f>SUM(Januar:Dezember!E11:E11)</f>
        <v>0</v>
      </c>
      <c r="F11" s="22">
        <f>SUM(Januar:Dezember!F11:F11)</f>
        <v>2064</v>
      </c>
      <c r="G11" s="22">
        <f t="shared" ref="G11:G16" si="0">SUM(D11:F11)</f>
        <v>2064</v>
      </c>
      <c r="H11" s="3"/>
    </row>
    <row r="12" spans="2:8" ht="15">
      <c r="B12" s="20"/>
      <c r="C12" s="24" t="s">
        <v>16</v>
      </c>
      <c r="D12" s="22">
        <f>SUM(Januar:Dezember!D12:D12)</f>
        <v>0</v>
      </c>
      <c r="E12" s="22">
        <f>SUM(Januar:Dezember!E12:E12)</f>
        <v>0</v>
      </c>
      <c r="F12" s="22">
        <f>SUM(Januar:Dezember!F12:F12)</f>
        <v>694.31999999999994</v>
      </c>
      <c r="G12" s="22">
        <f t="shared" si="0"/>
        <v>694.31999999999994</v>
      </c>
      <c r="H12" s="3"/>
    </row>
    <row r="13" spans="2:8" ht="14.85" customHeight="1">
      <c r="B13" s="20"/>
      <c r="C13" s="50" t="s">
        <v>17</v>
      </c>
      <c r="D13" s="22">
        <f>SUM(Januar:Dezember!D13:D13)</f>
        <v>0</v>
      </c>
      <c r="E13" s="22">
        <f>SUM(Januar:Dezember!E13:E13)</f>
        <v>0</v>
      </c>
      <c r="F13" s="22">
        <f>SUM(Januar:Dezember!F13:F13)</f>
        <v>95.72</v>
      </c>
      <c r="G13" s="22">
        <f t="shared" si="0"/>
        <v>95.72</v>
      </c>
      <c r="H13" s="3"/>
    </row>
    <row r="14" spans="2:8" ht="15">
      <c r="B14" s="20"/>
      <c r="C14" s="24" t="s">
        <v>18</v>
      </c>
      <c r="D14" s="22">
        <f>SUM(Januar:Dezember!D14:D14)</f>
        <v>0</v>
      </c>
      <c r="E14" s="22">
        <f>SUM(Januar:Dezember!E14:E14)</f>
        <v>0</v>
      </c>
      <c r="F14" s="22">
        <f>SUM(Januar:Dezember!F14:F14)</f>
        <v>0</v>
      </c>
      <c r="G14" s="22">
        <f t="shared" si="0"/>
        <v>0</v>
      </c>
      <c r="H14" s="3"/>
    </row>
    <row r="15" spans="2:8" ht="15">
      <c r="B15" s="20"/>
      <c r="C15" s="24" t="s">
        <v>19</v>
      </c>
      <c r="D15" s="22">
        <f>SUM(Januar:Dezember!D15:D15)</f>
        <v>0</v>
      </c>
      <c r="E15" s="22">
        <f>SUM(Januar:Dezember!E15:E15)</f>
        <v>0</v>
      </c>
      <c r="F15" s="22">
        <f>SUM(Januar:Dezember!F15:F15)</f>
        <v>0</v>
      </c>
      <c r="G15" s="22">
        <f t="shared" si="0"/>
        <v>0</v>
      </c>
      <c r="H15" s="3"/>
    </row>
    <row r="16" spans="2:8" ht="15">
      <c r="B16" s="20"/>
      <c r="C16" s="24" t="s">
        <v>20</v>
      </c>
      <c r="D16" s="22">
        <f>SUM(Januar:Dezember!D16:D16)</f>
        <v>0</v>
      </c>
      <c r="E16" s="22">
        <f>SUM(Januar:Dezember!E16:E16)</f>
        <v>0</v>
      </c>
      <c r="F16" s="22">
        <f>SUM(Januar:Dezember!F16:F16)</f>
        <v>0</v>
      </c>
      <c r="G16" s="22">
        <f t="shared" si="0"/>
        <v>0</v>
      </c>
      <c r="H16" s="3"/>
    </row>
    <row r="17" spans="2:8" ht="14.85" customHeight="1">
      <c r="B17" s="20"/>
      <c r="C17" s="3"/>
      <c r="D17" s="16"/>
      <c r="E17" s="16"/>
      <c r="F17" s="16"/>
      <c r="G17" s="47"/>
      <c r="H17" s="3"/>
    </row>
    <row r="18" spans="2:8" ht="15"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2854.0399999999995</v>
      </c>
      <c r="G18" s="22">
        <f>SUM(D18:F18)</f>
        <v>2854.0399999999995</v>
      </c>
      <c r="H18" s="3"/>
    </row>
    <row r="19" spans="2:8" ht="17.25" customHeight="1">
      <c r="B19" s="3"/>
      <c r="C19" s="3"/>
      <c r="D19" s="16"/>
      <c r="E19" s="16"/>
      <c r="F19" s="16"/>
      <c r="G19" s="16"/>
      <c r="H19" s="3"/>
    </row>
    <row r="20" spans="2:8" ht="15.75">
      <c r="B20" s="17" t="s">
        <v>22</v>
      </c>
      <c r="C20" s="12"/>
      <c r="D20" s="18"/>
      <c r="E20" s="18"/>
      <c r="F20" s="18"/>
      <c r="G20" s="19"/>
      <c r="H20" s="3"/>
    </row>
    <row r="21" spans="2:8" ht="15">
      <c r="B21" s="20"/>
      <c r="C21" s="24" t="s">
        <v>23</v>
      </c>
      <c r="D21" s="22">
        <f>SUM(Januar:Dezember!D21:D21)</f>
        <v>0</v>
      </c>
      <c r="E21" s="22">
        <f>SUM(Januar:Dezember!E21:E21)</f>
        <v>0</v>
      </c>
      <c r="F21" s="22">
        <f>SUM(Januar:Dezember!F21:F21)</f>
        <v>1500</v>
      </c>
      <c r="G21" s="22">
        <f t="shared" ref="G21:G32" si="1">SUM(D21:F21)</f>
        <v>1500</v>
      </c>
      <c r="H21" s="3"/>
    </row>
    <row r="22" spans="2:8" ht="15">
      <c r="B22" s="20"/>
      <c r="C22" s="24" t="s">
        <v>24</v>
      </c>
      <c r="D22" s="22">
        <f>SUM(Januar:Dezember!D22:D22)</f>
        <v>0</v>
      </c>
      <c r="E22" s="22">
        <f>SUM(Januar:Dezember!E22:E22)</f>
        <v>0</v>
      </c>
      <c r="F22" s="22">
        <f>SUM(Januar:Dezember!F22:F22)</f>
        <v>81.16</v>
      </c>
      <c r="G22" s="22">
        <f t="shared" si="1"/>
        <v>81.16</v>
      </c>
      <c r="H22" s="3"/>
    </row>
    <row r="23" spans="2:8" ht="15">
      <c r="B23" s="20"/>
      <c r="C23" s="51" t="s">
        <v>17</v>
      </c>
      <c r="D23" s="22">
        <f>SUM(Januar:Dezember!D23:D23)</f>
        <v>0</v>
      </c>
      <c r="E23" s="22">
        <f>SUM(Januar:Dezember!E23:E23)</f>
        <v>0</v>
      </c>
      <c r="F23" s="22">
        <f>SUM(Januar:Dezember!F23:F23)</f>
        <v>0</v>
      </c>
      <c r="G23" s="22">
        <f t="shared" si="1"/>
        <v>0</v>
      </c>
      <c r="H23" s="3"/>
    </row>
    <row r="24" spans="2:8" ht="15">
      <c r="B24" s="20"/>
      <c r="C24" s="24" t="s">
        <v>25</v>
      </c>
      <c r="D24" s="22">
        <f>SUM(Januar:Dezember!D24:D24)</f>
        <v>0</v>
      </c>
      <c r="E24" s="22">
        <f>SUM(Januar:Dezember!E24:E24)</f>
        <v>0</v>
      </c>
      <c r="F24" s="22">
        <f>SUM(Januar:Dezember!F24:F24)</f>
        <v>0</v>
      </c>
      <c r="G24" s="22">
        <f t="shared" si="1"/>
        <v>0</v>
      </c>
      <c r="H24" s="3"/>
    </row>
    <row r="25" spans="2:8" ht="16.899999999999999" customHeight="1">
      <c r="B25" s="20"/>
      <c r="C25" s="24" t="s">
        <v>26</v>
      </c>
      <c r="D25" s="22">
        <f>SUM(Januar:Dezember!D25:D25)</f>
        <v>0</v>
      </c>
      <c r="E25" s="22">
        <f>SUM(Januar:Dezember!E25:E25)</f>
        <v>0</v>
      </c>
      <c r="F25" s="22">
        <f>SUM(Januar:Dezember!F25:F25)</f>
        <v>0</v>
      </c>
      <c r="G25" s="22">
        <f t="shared" si="1"/>
        <v>0</v>
      </c>
      <c r="H25" s="3"/>
    </row>
    <row r="26" spans="2:8" ht="15">
      <c r="B26" s="20"/>
      <c r="C26" s="24" t="s">
        <v>27</v>
      </c>
      <c r="D26" s="22">
        <f>SUM(Januar:Dezember!D26:D26)</f>
        <v>0</v>
      </c>
      <c r="E26" s="22">
        <f>SUM(Januar:Dezember!E26:E26)</f>
        <v>0</v>
      </c>
      <c r="F26" s="22">
        <f>SUM(Januar:Dezember!F26:F26)</f>
        <v>0</v>
      </c>
      <c r="G26" s="22">
        <f t="shared" si="1"/>
        <v>0</v>
      </c>
      <c r="H26" s="3"/>
    </row>
    <row r="27" spans="2:8" ht="15">
      <c r="B27" s="20"/>
      <c r="C27" s="24" t="s">
        <v>28</v>
      </c>
      <c r="D27" s="22">
        <f>SUM(Januar:Dezember!D27:D27)</f>
        <v>0</v>
      </c>
      <c r="E27" s="22">
        <f>SUM(Januar:Dezember!E27:E27)</f>
        <v>0</v>
      </c>
      <c r="F27" s="22">
        <f>SUM(Januar:Dezember!F27:F27)</f>
        <v>62.900000000000006</v>
      </c>
      <c r="G27" s="22">
        <f t="shared" si="1"/>
        <v>62.900000000000006</v>
      </c>
      <c r="H27" s="3"/>
    </row>
    <row r="28" spans="2:8" ht="15">
      <c r="B28" s="20"/>
      <c r="C28" s="24" t="s">
        <v>29</v>
      </c>
      <c r="D28" s="22">
        <f>SUM(Januar:Dezember!D28:D28)</f>
        <v>0</v>
      </c>
      <c r="E28" s="22">
        <f>SUM(Januar:Dezember!E28:E28)</f>
        <v>0</v>
      </c>
      <c r="F28" s="22">
        <f>SUM(Januar:Dezember!F28:F28)</f>
        <v>166.8</v>
      </c>
      <c r="G28" s="22">
        <f t="shared" si="1"/>
        <v>166.8</v>
      </c>
      <c r="H28" s="3"/>
    </row>
    <row r="29" spans="2:8" ht="15.95" customHeight="1">
      <c r="B29" s="20"/>
      <c r="C29" s="24" t="s">
        <v>30</v>
      </c>
      <c r="D29" s="22">
        <f>SUM(Januar:Dezember!D29:D29)</f>
        <v>0</v>
      </c>
      <c r="E29" s="22">
        <f>SUM(Januar:Dezember!E29:E29)</f>
        <v>0</v>
      </c>
      <c r="F29" s="22">
        <f>SUM(Januar:Dezember!F29:F29)</f>
        <v>212.13</v>
      </c>
      <c r="G29" s="22">
        <f t="shared" si="1"/>
        <v>212.13</v>
      </c>
      <c r="H29" s="3"/>
    </row>
    <row r="30" spans="2:8" ht="15">
      <c r="B30" s="20"/>
      <c r="C30" s="24" t="s">
        <v>31</v>
      </c>
      <c r="D30" s="22">
        <f>SUM(Januar:Dezember!D30:D30)</f>
        <v>0</v>
      </c>
      <c r="E30" s="22">
        <f>SUM(Januar:Dezember!E30:E30)</f>
        <v>0</v>
      </c>
      <c r="F30" s="22">
        <f>SUM(Januar:Dezember!F30:F30)</f>
        <v>26.5</v>
      </c>
      <c r="G30" s="22">
        <f t="shared" si="1"/>
        <v>26.5</v>
      </c>
      <c r="H30" s="3"/>
    </row>
    <row r="31" spans="2:8" ht="15">
      <c r="B31" s="20"/>
      <c r="C31" s="24" t="s">
        <v>32</v>
      </c>
      <c r="D31" s="22">
        <f>SUM(Januar:Dezember!D31:D31)</f>
        <v>0</v>
      </c>
      <c r="E31" s="22">
        <f>SUM(Januar:Dezember!E31:E31)</f>
        <v>0</v>
      </c>
      <c r="F31" s="22">
        <f>SUM(Januar:Dezember!F31:F31)</f>
        <v>0</v>
      </c>
      <c r="G31" s="22">
        <f t="shared" si="1"/>
        <v>0</v>
      </c>
      <c r="H31" s="3"/>
    </row>
    <row r="32" spans="2:8" ht="20.100000000000001" customHeight="1">
      <c r="B32" s="20"/>
      <c r="C32" s="24" t="s">
        <v>20</v>
      </c>
      <c r="D32" s="22">
        <f>SUM(Januar:Dezember!D32:D32)</f>
        <v>0</v>
      </c>
      <c r="E32" s="22">
        <f>SUM(Januar:Dezember!E32:E32)</f>
        <v>0</v>
      </c>
      <c r="F32" s="22">
        <f>SUM(Januar:Dezember!F32:F32)</f>
        <v>0</v>
      </c>
      <c r="G32" s="22">
        <f t="shared" si="1"/>
        <v>0</v>
      </c>
      <c r="H32" s="3"/>
    </row>
    <row r="33" spans="2:8" ht="11.85" customHeight="1">
      <c r="B33" s="20"/>
      <c r="C33" s="3"/>
      <c r="D33" s="16"/>
      <c r="E33" s="16"/>
      <c r="F33" s="16"/>
      <c r="G33" s="47"/>
      <c r="H33" s="3"/>
    </row>
    <row r="34" spans="2:8" ht="16.899999999999999" customHeight="1"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2049.4900000000002</v>
      </c>
      <c r="G34" s="22">
        <f>SUM(D34:F34)</f>
        <v>2049.4900000000002</v>
      </c>
      <c r="H34" s="3"/>
    </row>
    <row r="35" spans="2:8" ht="20.85" customHeight="1">
      <c r="B35" s="3"/>
      <c r="C35" s="3"/>
      <c r="D35" s="16"/>
      <c r="E35" s="16"/>
      <c r="F35" s="16"/>
      <c r="G35" s="16"/>
      <c r="H35" s="3"/>
    </row>
    <row r="36" spans="2:8" ht="15">
      <c r="C36" s="3"/>
      <c r="D36" s="16"/>
      <c r="E36" s="16"/>
      <c r="F36" s="16"/>
      <c r="G36" s="16"/>
      <c r="H36" s="3"/>
    </row>
    <row r="37" spans="2:8" ht="13.9" customHeight="1">
      <c r="B37" s="32" t="s">
        <v>50</v>
      </c>
      <c r="C37" s="12"/>
      <c r="D37" s="22">
        <f>D7+D18-D34</f>
        <v>-42.26</v>
      </c>
      <c r="E37" s="22">
        <f>E7+E18-E34</f>
        <v>0</v>
      </c>
      <c r="F37" s="22">
        <f>F7+F18-F34</f>
        <v>5273.99</v>
      </c>
      <c r="G37" s="22">
        <f>SUM(D37:F37)</f>
        <v>5231.7299999999996</v>
      </c>
      <c r="H37" s="3"/>
    </row>
    <row r="38" spans="2:8" ht="17.850000000000001" customHeight="1">
      <c r="B38" s="33"/>
      <c r="C38" s="34"/>
      <c r="D38" s="34"/>
      <c r="E38" s="35" t="s">
        <v>35</v>
      </c>
      <c r="F38" s="35"/>
      <c r="G38" s="36">
        <f>G8+G13-G23</f>
        <v>95.72</v>
      </c>
      <c r="H38" s="3"/>
    </row>
    <row r="39" spans="2:8" ht="12.95" customHeight="1">
      <c r="B39" s="3"/>
      <c r="C39" s="3"/>
      <c r="D39" s="3"/>
      <c r="E39" s="3"/>
      <c r="F39" s="3"/>
      <c r="G39" s="3"/>
      <c r="H39" s="3"/>
    </row>
    <row r="40" spans="2:8" ht="15">
      <c r="B40" s="3"/>
      <c r="C40" s="3"/>
      <c r="D40" s="37"/>
      <c r="E40" s="3"/>
      <c r="F40" s="3"/>
      <c r="G40" s="3"/>
      <c r="H40" s="3"/>
    </row>
    <row r="41" spans="2:8" ht="15">
      <c r="B41" s="1" t="s">
        <v>51</v>
      </c>
      <c r="H41" s="3"/>
    </row>
    <row r="42" spans="2:8" ht="15">
      <c r="B42" s="3" t="s">
        <v>52</v>
      </c>
      <c r="C42" s="3"/>
      <c r="D42" s="3"/>
      <c r="E42" s="3"/>
      <c r="F42" s="3"/>
      <c r="G42" s="3"/>
      <c r="H42" s="3"/>
    </row>
    <row r="43" spans="2:8" ht="15">
      <c r="B43" s="100" t="s">
        <v>38</v>
      </c>
      <c r="C43" s="100"/>
      <c r="D43" s="100"/>
      <c r="E43" s="100"/>
      <c r="F43" s="100"/>
      <c r="G43" s="100"/>
      <c r="H43" s="3"/>
    </row>
    <row r="44" spans="2:8" ht="31.9" customHeight="1">
      <c r="B44" s="101" t="s">
        <v>39</v>
      </c>
      <c r="C44" s="101"/>
      <c r="D44" s="101"/>
      <c r="E44" s="101"/>
      <c r="F44" s="101"/>
      <c r="G44" s="101"/>
      <c r="H44" s="3"/>
    </row>
    <row r="45" spans="2:8" ht="14.85" customHeight="1">
      <c r="B45" s="102" t="s">
        <v>40</v>
      </c>
      <c r="C45" s="102"/>
      <c r="D45" s="102"/>
      <c r="E45" s="102"/>
      <c r="F45" s="102"/>
      <c r="G45" s="3"/>
      <c r="H45" s="3"/>
    </row>
    <row r="46" spans="2:8" ht="15">
      <c r="B46" s="3"/>
      <c r="C46" s="3"/>
      <c r="D46" s="3"/>
      <c r="E46" s="3"/>
      <c r="F46" s="3"/>
      <c r="G46" s="3"/>
      <c r="H46" s="3"/>
    </row>
    <row r="47" spans="2:8" ht="22.5"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2:8" ht="15.75">
      <c r="B48" s="3"/>
      <c r="C48" s="3"/>
      <c r="D48" s="2"/>
      <c r="E48" s="3"/>
      <c r="F48" s="3"/>
      <c r="G48" s="43"/>
    </row>
    <row r="49" spans="2:7" ht="15">
      <c r="B49" s="3"/>
      <c r="C49" s="3"/>
      <c r="D49" s="3"/>
      <c r="E49" s="3"/>
      <c r="F49" s="3"/>
      <c r="G49" s="3"/>
    </row>
    <row r="50" spans="2:7" ht="15">
      <c r="B50" s="12"/>
      <c r="C50" s="39" t="s">
        <v>43</v>
      </c>
      <c r="F50" s="41" t="s">
        <v>44</v>
      </c>
      <c r="G50" s="12"/>
    </row>
  </sheetData>
  <mergeCells count="5">
    <mergeCell ref="C2:D2"/>
    <mergeCell ref="E2:F2"/>
    <mergeCell ref="B43:G43"/>
    <mergeCell ref="B44:G44"/>
    <mergeCell ref="B45:F45"/>
  </mergeCells>
  <pageMargins left="0.31527777777777777" right="0.31527777777777777" top="0.46666666666666667" bottom="0.11805555555555555" header="0.11805555555555555" footer="0.51180555555555551"/>
  <pageSetup paperSize="9" firstPageNumber="0" orientation="portrait" horizontalDpi="300" verticalDpi="300"/>
  <headerFooter alignWithMargins="0">
    <oddHeader xml:space="preserve">&amp;L&amp;"Times New Roman,Fett"&amp;18Jahres-Kassenbericht der Gruppe in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8" colorId="40" zoomScale="80" zoomScaleNormal="80" workbookViewId="0">
      <selection activeCell="D55" sqref="D55"/>
    </sheetView>
  </sheetViews>
  <sheetFormatPr baseColWidth="10" defaultColWidth="11.5703125" defaultRowHeight="12.75"/>
  <cols>
    <col min="3" max="3" width="17.7109375" customWidth="1"/>
    <col min="4" max="4" width="16.85546875" customWidth="1"/>
    <col min="5" max="5" width="15.42578125" customWidth="1"/>
    <col min="6" max="6" width="14.8554687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72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/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61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5">
        <f>Januar!D37</f>
        <v>-42.26</v>
      </c>
      <c r="E7" s="25">
        <f>Januar!E37</f>
        <v>0</v>
      </c>
      <c r="F7" s="25">
        <f>Januar!F37</f>
        <v>4620.6399999999994</v>
      </c>
      <c r="G7" s="25">
        <f>SUM(D7:F7)</f>
        <v>4578.3799999999992</v>
      </c>
      <c r="H7" s="3"/>
    </row>
    <row r="8" spans="1:8" ht="15">
      <c r="A8" s="1"/>
      <c r="B8" s="12"/>
      <c r="C8" s="12"/>
      <c r="D8" s="44" t="s">
        <v>13</v>
      </c>
      <c r="E8" s="45"/>
      <c r="F8" s="46"/>
      <c r="G8" s="25">
        <f>Januar!G38</f>
        <v>16.100000000000001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487</v>
      </c>
      <c r="G11" s="22">
        <f t="shared" ref="G11:G16" si="0">SUM(D11:F11)</f>
        <v>487</v>
      </c>
      <c r="H11" s="3"/>
    </row>
    <row r="12" spans="1:8" ht="15">
      <c r="A12" s="1"/>
      <c r="B12" s="20"/>
      <c r="C12" s="21" t="s">
        <v>16</v>
      </c>
      <c r="D12" s="11"/>
      <c r="E12" s="11"/>
      <c r="F12" s="11">
        <v>61.5</v>
      </c>
      <c r="G12" s="22">
        <f t="shared" si="0"/>
        <v>61.5</v>
      </c>
      <c r="H12" s="3"/>
    </row>
    <row r="13" spans="1:8" ht="15">
      <c r="A13" s="1"/>
      <c r="B13" s="20"/>
      <c r="C13" s="23" t="s">
        <v>17</v>
      </c>
      <c r="D13" s="11"/>
      <c r="E13" s="11"/>
      <c r="F13" s="11">
        <v>7</v>
      </c>
      <c r="G13" s="22">
        <f t="shared" si="0"/>
        <v>7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555.5</v>
      </c>
      <c r="G18" s="22">
        <f>SUM(D18:F18)</f>
        <v>555.5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 t="s">
        <v>71</v>
      </c>
      <c r="B28" s="84" t="s">
        <v>70</v>
      </c>
      <c r="C28" s="21" t="s">
        <v>29</v>
      </c>
      <c r="D28" s="11"/>
      <c r="E28" s="11"/>
      <c r="F28" s="11">
        <v>46.8</v>
      </c>
      <c r="G28" s="22">
        <f t="shared" si="1"/>
        <v>46.8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46.8</v>
      </c>
      <c r="G34" s="22">
        <f>SUM(D34:F34)</f>
        <v>46.8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5129.3399999999992</v>
      </c>
      <c r="G37" s="22">
        <f>SUM(D37:F37)</f>
        <v>5087.079999999999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23.1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 t="s">
        <v>56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0"/>
  <sheetViews>
    <sheetView showGridLines="0" defaultGridColor="0" topLeftCell="A29" colorId="40" zoomScale="80" zoomScaleNormal="80" workbookViewId="0">
      <selection activeCell="D56" sqref="D56"/>
    </sheetView>
  </sheetViews>
  <sheetFormatPr baseColWidth="10" defaultColWidth="11.5703125" defaultRowHeight="12.75"/>
  <cols>
    <col min="2" max="2" width="12.7109375" bestFit="1" customWidth="1"/>
    <col min="3" max="3" width="16.7109375" customWidth="1"/>
    <col min="4" max="4" width="1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57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/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62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Februar!D37</f>
        <v>-42.26</v>
      </c>
      <c r="E7" s="22">
        <f>Februar!E37</f>
        <v>0</v>
      </c>
      <c r="F7" s="22">
        <f>Februar!F37</f>
        <v>5129.3399999999992</v>
      </c>
      <c r="G7" s="22">
        <f>SUM(D7:F7)</f>
        <v>5087.079999999999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Februar!G38</f>
        <v>23.1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98</v>
      </c>
      <c r="G11" s="22">
        <f t="shared" ref="G11:G16" si="0">SUM(D11:F11)</f>
        <v>98</v>
      </c>
      <c r="H11" s="3"/>
    </row>
    <row r="12" spans="1:8" ht="15">
      <c r="A12" s="1"/>
      <c r="B12" s="83" t="s">
        <v>63</v>
      </c>
      <c r="C12" s="21" t="s">
        <v>16</v>
      </c>
      <c r="D12" s="11"/>
      <c r="E12" s="11"/>
      <c r="F12" s="90">
        <v>195.2</v>
      </c>
      <c r="G12" s="22">
        <f>SUM(D12:E12)</f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293.2</v>
      </c>
      <c r="G18" s="22">
        <f>SUM(D18:F18)</f>
        <v>293.2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82">
        <v>41729</v>
      </c>
      <c r="C27" s="21" t="s">
        <v>28</v>
      </c>
      <c r="D27" s="11"/>
      <c r="E27" s="11"/>
      <c r="F27" s="11">
        <v>29.12</v>
      </c>
      <c r="G27" s="22">
        <f t="shared" si="1"/>
        <v>29.12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82">
        <v>41715</v>
      </c>
      <c r="C30" s="21" t="s">
        <v>31</v>
      </c>
      <c r="D30" s="11"/>
      <c r="E30" s="11"/>
      <c r="F30" s="11">
        <v>26.5</v>
      </c>
      <c r="G30" s="22">
        <f t="shared" si="1"/>
        <v>26.5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55.620000000000005</v>
      </c>
      <c r="G34" s="22">
        <f>SUM(D34:F34)</f>
        <v>55.620000000000005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5366.9199999999992</v>
      </c>
      <c r="G37" s="22">
        <f>SUM(D37:F37)</f>
        <v>5324.6599999999989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23.1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 t="s">
        <v>64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  <ignoredErrors>
    <ignoredError sqref="G12" formula="1"/>
  </ignoredErrors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topLeftCell="A25" colorId="40" zoomScale="80" zoomScaleNormal="80" workbookViewId="0">
      <selection activeCell="D50" sqref="D50"/>
    </sheetView>
  </sheetViews>
  <sheetFormatPr baseColWidth="10" defaultColWidth="11.5703125" defaultRowHeight="12.75"/>
  <cols>
    <col min="2" max="2" width="12.7109375" bestFit="1" customWidth="1"/>
    <col min="3" max="3" width="18.28515625" customWidth="1"/>
    <col min="4" max="4" width="13.42578125" customWidth="1"/>
    <col min="5" max="5" width="14.28515625" customWidth="1"/>
    <col min="6" max="6" width="13.285156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65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/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61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März!D37</f>
        <v>-42.26</v>
      </c>
      <c r="E7" s="22">
        <f>März!E37</f>
        <v>0</v>
      </c>
      <c r="F7" s="22">
        <f>März!F37</f>
        <v>5366.9199999999992</v>
      </c>
      <c r="G7" s="22">
        <f>SUM(D7:F7)</f>
        <v>5324.6599999999989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März!G38</f>
        <v>23.1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179</v>
      </c>
      <c r="G11" s="22">
        <f t="shared" ref="G11:G16" si="0">SUM(D11:F11)</f>
        <v>179</v>
      </c>
      <c r="H11" s="3"/>
    </row>
    <row r="12" spans="1:8" ht="15">
      <c r="A12" s="1"/>
      <c r="B12" s="85" t="s">
        <v>68</v>
      </c>
      <c r="C12" s="21" t="s">
        <v>16</v>
      </c>
      <c r="D12" s="11"/>
      <c r="E12" s="11"/>
      <c r="F12" s="11">
        <v>100.5</v>
      </c>
      <c r="G12" s="22">
        <f t="shared" si="0"/>
        <v>100.5</v>
      </c>
      <c r="H12" s="3"/>
    </row>
    <row r="13" spans="1:8" ht="15">
      <c r="A13" s="1"/>
      <c r="B13" s="85" t="s">
        <v>68</v>
      </c>
      <c r="C13" s="23" t="s">
        <v>17</v>
      </c>
      <c r="D13" s="11"/>
      <c r="E13" s="11"/>
      <c r="F13" s="11">
        <v>29.52</v>
      </c>
      <c r="G13" s="22">
        <f t="shared" si="0"/>
        <v>29.52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309.02</v>
      </c>
      <c r="G18" s="22">
        <f>SUM(D18:F18)</f>
        <v>309.02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 t="s">
        <v>67</v>
      </c>
      <c r="C21" s="21" t="s">
        <v>23</v>
      </c>
      <c r="D21" s="11"/>
      <c r="E21" s="11"/>
      <c r="F21" s="11">
        <v>400</v>
      </c>
      <c r="G21" s="22">
        <f t="shared" ref="G21:G32" si="1">SUM(D21:F21)</f>
        <v>400</v>
      </c>
      <c r="H21" s="3"/>
    </row>
    <row r="22" spans="1:8" ht="15">
      <c r="A22" s="1"/>
      <c r="B22" s="84" t="s">
        <v>66</v>
      </c>
      <c r="C22" s="21" t="s">
        <v>24</v>
      </c>
      <c r="D22" s="11"/>
      <c r="E22" s="11"/>
      <c r="F22" s="11">
        <v>81.16</v>
      </c>
      <c r="G22" s="22">
        <f t="shared" si="1"/>
        <v>81.16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86">
        <v>41739</v>
      </c>
      <c r="C29" s="21" t="s">
        <v>30</v>
      </c>
      <c r="D29" s="11"/>
      <c r="E29" s="11"/>
      <c r="F29" s="11">
        <v>212.13</v>
      </c>
      <c r="G29" s="22">
        <f t="shared" si="1"/>
        <v>212.13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693.29</v>
      </c>
      <c r="G34" s="22">
        <f>SUM(D34:F34)</f>
        <v>693.29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4982.6499999999987</v>
      </c>
      <c r="G37" s="22">
        <f>SUM(D37:F37)</f>
        <v>4940.3899999999985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52.620000000000005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 t="s">
        <v>69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103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&amp;CSeite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topLeftCell="A25" colorId="40" zoomScale="80" zoomScaleNormal="80" workbookViewId="0">
      <selection activeCell="F52" sqref="F52"/>
    </sheetView>
  </sheetViews>
  <sheetFormatPr baseColWidth="10" defaultColWidth="11.5703125" defaultRowHeight="12.75"/>
  <cols>
    <col min="2" max="2" width="12.7109375" bestFit="1" customWidth="1"/>
    <col min="3" max="3" width="18.42578125" customWidth="1"/>
    <col min="4" max="4" width="14.140625" customWidth="1"/>
    <col min="5" max="6" width="14.28515625" customWidth="1"/>
    <col min="7" max="7" width="13.42578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.75">
      <c r="A2" s="1"/>
      <c r="B2" s="3"/>
      <c r="C2" s="95" t="s">
        <v>73</v>
      </c>
      <c r="D2" s="95"/>
      <c r="E2" s="95" t="str">
        <f>Januar!E2</f>
        <v>Ort :  Stuttgart</v>
      </c>
      <c r="F2" s="95"/>
      <c r="G2" s="1"/>
      <c r="H2" s="3"/>
    </row>
    <row r="3" spans="1:8" ht="15">
      <c r="A3" s="1"/>
      <c r="B3" s="3"/>
      <c r="C3" s="5" t="s">
        <v>2</v>
      </c>
      <c r="D3" s="6" t="s">
        <v>3</v>
      </c>
      <c r="E3" s="6"/>
      <c r="F3" s="6"/>
      <c r="G3" s="1"/>
      <c r="H3" s="3"/>
    </row>
    <row r="4" spans="1:8" ht="15.75">
      <c r="A4" s="1"/>
      <c r="B4" s="3"/>
      <c r="C4" s="3" t="s">
        <v>6</v>
      </c>
      <c r="D4" s="7" t="s">
        <v>62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April!D37</f>
        <v>-42.26</v>
      </c>
      <c r="E7" s="22">
        <f>April!E37</f>
        <v>0</v>
      </c>
      <c r="F7" s="22">
        <f>April!F37</f>
        <v>4982.6499999999987</v>
      </c>
      <c r="G7" s="22">
        <f>SUM(D7:F7)</f>
        <v>4940.3899999999985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April!G38</f>
        <v>52.620000000000005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242</v>
      </c>
      <c r="G11" s="22">
        <f t="shared" ref="G11:G16" si="0">SUM(D11:F11)</f>
        <v>242</v>
      </c>
      <c r="H11" s="3"/>
    </row>
    <row r="12" spans="1:8" ht="15">
      <c r="A12" s="89" t="s">
        <v>74</v>
      </c>
      <c r="B12" s="91">
        <v>41820</v>
      </c>
      <c r="C12" s="21" t="s">
        <v>16</v>
      </c>
      <c r="D12" s="11"/>
      <c r="E12" s="11"/>
      <c r="F12" s="11">
        <v>76</v>
      </c>
      <c r="G12" s="22">
        <f t="shared" si="0"/>
        <v>76</v>
      </c>
      <c r="H12" s="3"/>
    </row>
    <row r="13" spans="1:8" ht="15">
      <c r="A13" s="89" t="s">
        <v>74</v>
      </c>
      <c r="B13" s="91">
        <v>41820</v>
      </c>
      <c r="C13" s="23" t="s">
        <v>17</v>
      </c>
      <c r="D13" s="11"/>
      <c r="E13" s="11"/>
      <c r="F13" s="11">
        <v>4</v>
      </c>
      <c r="G13" s="22">
        <f t="shared" si="0"/>
        <v>4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322</v>
      </c>
      <c r="G18" s="22">
        <f>SUM(D18:F18)</f>
        <v>322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>
        <v>300</v>
      </c>
      <c r="G21" s="22">
        <f t="shared" ref="G21:G32" si="1">SUM(D21:F21)</f>
        <v>300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300</v>
      </c>
      <c r="G34" s="22">
        <f>SUM(D34:F34)</f>
        <v>300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5004.6499999999987</v>
      </c>
      <c r="G37" s="22">
        <f>SUM(D37:F37)</f>
        <v>4962.3899999999985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56.620000000000005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 t="s">
        <v>75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topLeftCell="A25" colorId="40" zoomScale="80" zoomScaleNormal="80" workbookViewId="0">
      <selection activeCell="F52" sqref="F52"/>
    </sheetView>
  </sheetViews>
  <sheetFormatPr baseColWidth="10" defaultColWidth="11.5703125" defaultRowHeight="12.75"/>
  <cols>
    <col min="2" max="2" width="12.7109375" bestFit="1" customWidth="1"/>
    <col min="3" max="3" width="18.5703125" customWidth="1"/>
    <col min="4" max="4" width="12.5703125" customWidth="1"/>
    <col min="5" max="5" width="13" customWidth="1"/>
    <col min="6" max="6" width="12.710937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77</v>
      </c>
      <c r="D2" s="95"/>
      <c r="E2" s="95" t="str">
        <f>Januar!E2</f>
        <v>Ort :  Stuttgart</v>
      </c>
      <c r="F2" s="95"/>
      <c r="G2" s="1"/>
      <c r="H2" s="3"/>
    </row>
    <row r="3" spans="1:8" ht="15">
      <c r="A3" s="1"/>
      <c r="B3" s="3"/>
      <c r="C3" s="5"/>
      <c r="D3" s="6" t="s">
        <v>3</v>
      </c>
      <c r="E3" s="6"/>
      <c r="F3" s="6"/>
      <c r="G3" s="1"/>
      <c r="H3" s="3"/>
    </row>
    <row r="4" spans="1:8" ht="15.75">
      <c r="A4" s="1"/>
      <c r="B4" s="3"/>
      <c r="C4" s="3" t="s">
        <v>6</v>
      </c>
      <c r="D4" s="7" t="s">
        <v>61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Mai!D37</f>
        <v>-42.26</v>
      </c>
      <c r="E7" s="22">
        <f>Mai!E37</f>
        <v>0</v>
      </c>
      <c r="F7" s="22">
        <f>Mai!F37</f>
        <v>5004.6499999999987</v>
      </c>
      <c r="G7" s="22">
        <f>SUM(D7:F7)</f>
        <v>4962.3899999999985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Mai!G38</f>
        <v>56.620000000000005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93</v>
      </c>
      <c r="G11" s="22">
        <f t="shared" ref="G11:G16" si="0">SUM(D11:F11)</f>
        <v>93</v>
      </c>
      <c r="H11" s="3"/>
    </row>
    <row r="12" spans="1:8" ht="15">
      <c r="A12" s="88" t="s">
        <v>74</v>
      </c>
      <c r="B12" s="87">
        <v>41820</v>
      </c>
      <c r="C12" s="21" t="s">
        <v>16</v>
      </c>
      <c r="D12" s="11"/>
      <c r="E12" s="11"/>
      <c r="F12" s="11">
        <v>166.75</v>
      </c>
      <c r="G12" s="22">
        <f t="shared" si="0"/>
        <v>166.75</v>
      </c>
      <c r="H12" s="3"/>
    </row>
    <row r="13" spans="1:8" ht="15">
      <c r="A13" s="88" t="s">
        <v>74</v>
      </c>
      <c r="B13" s="87">
        <v>41820</v>
      </c>
      <c r="C13" s="23" t="s">
        <v>17</v>
      </c>
      <c r="D13" s="11"/>
      <c r="E13" s="11"/>
      <c r="F13" s="11">
        <v>19.5</v>
      </c>
      <c r="G13" s="22">
        <f t="shared" si="0"/>
        <v>19.5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279.25</v>
      </c>
      <c r="G18" s="22">
        <f>SUM(D18:F18)</f>
        <v>279.25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93">
        <v>41820</v>
      </c>
      <c r="C27" s="21" t="s">
        <v>28</v>
      </c>
      <c r="D27" s="11"/>
      <c r="E27" s="11"/>
      <c r="F27" s="11">
        <v>33.78</v>
      </c>
      <c r="G27" s="22">
        <f t="shared" si="1"/>
        <v>33.78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33.78</v>
      </c>
      <c r="G34" s="22">
        <f>SUM(D34:F34)</f>
        <v>33.78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5250.119999999999</v>
      </c>
      <c r="G37" s="22">
        <f>SUM(D37:F37)</f>
        <v>5207.8599999999988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76.12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 t="s">
        <v>76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 t="s">
        <v>46</v>
      </c>
      <c r="D49" s="3"/>
      <c r="E49" s="3"/>
      <c r="F49" s="3"/>
      <c r="G49" s="3"/>
      <c r="H49" s="1"/>
    </row>
    <row r="50" spans="1:8" ht="15">
      <c r="A50" s="1"/>
      <c r="B50" s="39" t="s">
        <v>43</v>
      </c>
      <c r="C50" s="48"/>
      <c r="D50" s="49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defaultGridColor="0" topLeftCell="A25" colorId="40" zoomScale="80" zoomScaleNormal="80" workbookViewId="0">
      <selection activeCell="D50" sqref="D50"/>
    </sheetView>
  </sheetViews>
  <sheetFormatPr baseColWidth="10" defaultColWidth="11.5703125" defaultRowHeight="12.75"/>
  <cols>
    <col min="3" max="3" width="18.42578125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80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/>
      <c r="D3" s="6" t="s">
        <v>3</v>
      </c>
      <c r="E3" s="6"/>
      <c r="F3" s="6"/>
      <c r="G3" s="4"/>
      <c r="H3" s="3"/>
    </row>
    <row r="4" spans="1:8" ht="15.75">
      <c r="A4" s="1"/>
      <c r="B4" s="3"/>
      <c r="C4" s="3" t="s">
        <v>6</v>
      </c>
      <c r="D4" s="7" t="s">
        <v>62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Juni!D37</f>
        <v>-42.26</v>
      </c>
      <c r="E7" s="22">
        <f>Juni!E37</f>
        <v>0</v>
      </c>
      <c r="F7" s="22">
        <f>Juni!F37</f>
        <v>5250.119999999999</v>
      </c>
      <c r="G7" s="22">
        <f>SUM(D7:F7)</f>
        <v>5207.8599999999988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Juni!G38</f>
        <v>76.12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>
        <v>353</v>
      </c>
      <c r="G11" s="22">
        <f t="shared" ref="G11:G16" si="0">SUM(D11:F11)</f>
        <v>353</v>
      </c>
      <c r="H11" s="3"/>
    </row>
    <row r="12" spans="1:8" ht="15">
      <c r="A12" s="1"/>
      <c r="B12" s="94">
        <v>41837</v>
      </c>
      <c r="C12" s="21" t="s">
        <v>16</v>
      </c>
      <c r="D12" s="11"/>
      <c r="E12" s="11"/>
      <c r="F12" s="11">
        <v>51.27</v>
      </c>
      <c r="G12" s="22">
        <f t="shared" si="0"/>
        <v>51.27</v>
      </c>
      <c r="H12" s="3"/>
    </row>
    <row r="13" spans="1:8" ht="15">
      <c r="A13" s="1"/>
      <c r="B13" s="94">
        <v>41837</v>
      </c>
      <c r="C13" s="23" t="s">
        <v>17</v>
      </c>
      <c r="D13" s="11"/>
      <c r="E13" s="11"/>
      <c r="F13" s="11">
        <v>19.600000000000001</v>
      </c>
      <c r="G13" s="22">
        <f t="shared" si="0"/>
        <v>19.600000000000001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423.87</v>
      </c>
      <c r="G18" s="22">
        <f>SUM(D18:F18)</f>
        <v>423.87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92" t="s">
        <v>79</v>
      </c>
      <c r="B21" s="85" t="s">
        <v>78</v>
      </c>
      <c r="C21" s="21" t="s">
        <v>23</v>
      </c>
      <c r="D21" s="11"/>
      <c r="E21" s="11"/>
      <c r="F21" s="11">
        <v>400</v>
      </c>
      <c r="G21" s="22">
        <f t="shared" ref="G21:G32" si="1">SUM(D21:F21)</f>
        <v>400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400</v>
      </c>
      <c r="G34" s="22">
        <f>SUM(D34:F34)</f>
        <v>400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5273.9899999999989</v>
      </c>
      <c r="G37" s="22">
        <f>SUM(D37:F37)</f>
        <v>5231.7299999999987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95.72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 t="s">
        <v>81</v>
      </c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103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colorId="40" zoomScale="80" zoomScaleNormal="80" workbookViewId="0">
      <selection activeCell="F7" sqref="F7"/>
    </sheetView>
  </sheetViews>
  <sheetFormatPr baseColWidth="10" defaultColWidth="11.5703125" defaultRowHeight="12.75"/>
  <cols>
    <col min="3" max="3" width="20" customWidth="1"/>
  </cols>
  <sheetData>
    <row r="1" spans="1:8" ht="15">
      <c r="A1" s="1"/>
      <c r="B1" s="1"/>
      <c r="C1" s="1"/>
      <c r="D1" s="1"/>
      <c r="E1" s="1"/>
      <c r="F1" s="1"/>
      <c r="G1" s="1"/>
      <c r="H1" s="3"/>
    </row>
    <row r="2" spans="1:8" ht="15">
      <c r="A2" s="1"/>
      <c r="B2" s="3"/>
      <c r="C2" s="95" t="s">
        <v>1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Juli!D37</f>
        <v>-42.26</v>
      </c>
      <c r="E7" s="22">
        <f>Juli!E37</f>
        <v>0</v>
      </c>
      <c r="F7" s="22">
        <f>Juli!F37</f>
        <v>5273.9899999999989</v>
      </c>
      <c r="G7" s="22">
        <f>SUM(D7:F7)</f>
        <v>5231.7299999999987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Juli!G38</f>
        <v>95.72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/>
      <c r="G11" s="22">
        <f t="shared" ref="G11:G16" si="0">SUM(D11:F11)</f>
        <v>0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0</v>
      </c>
      <c r="G18" s="22">
        <f>SUM(D18:F18)</f>
        <v>0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5273.9899999999989</v>
      </c>
      <c r="G37" s="22">
        <f>SUM(D37:F37)</f>
        <v>5231.7299999999987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95.72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/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defaultGridColor="0" colorId="40" zoomScale="80" zoomScaleNormal="80" workbookViewId="0">
      <selection activeCell="F7" sqref="F7"/>
    </sheetView>
  </sheetViews>
  <sheetFormatPr baseColWidth="10" defaultColWidth="11.5703125" defaultRowHeight="12.75"/>
  <cols>
    <col min="3" max="3" width="17.42578125" customWidth="1"/>
  </cols>
  <sheetData>
    <row r="1" spans="1:8" ht="15">
      <c r="A1" s="1"/>
      <c r="B1" s="1"/>
      <c r="C1" s="4"/>
      <c r="D1" s="4"/>
      <c r="E1" s="4"/>
      <c r="F1" s="4"/>
      <c r="G1" s="4"/>
      <c r="H1" s="3"/>
    </row>
    <row r="2" spans="1:8" ht="15">
      <c r="A2" s="1"/>
      <c r="B2" s="3"/>
      <c r="C2" s="95" t="s">
        <v>1</v>
      </c>
      <c r="D2" s="95"/>
      <c r="E2" s="95" t="str">
        <f>Januar!E2</f>
        <v>Ort :  Stuttgart</v>
      </c>
      <c r="F2" s="95"/>
      <c r="G2" s="4"/>
      <c r="H2" s="3"/>
    </row>
    <row r="3" spans="1:8" ht="15">
      <c r="A3" s="1"/>
      <c r="B3" s="3"/>
      <c r="C3" s="5" t="s">
        <v>2</v>
      </c>
      <c r="D3" s="6" t="s">
        <v>3</v>
      </c>
      <c r="E3" s="6" t="s">
        <v>4</v>
      </c>
      <c r="F3" s="6" t="s">
        <v>5</v>
      </c>
      <c r="G3" s="4"/>
      <c r="H3" s="3"/>
    </row>
    <row r="4" spans="1:8" ht="15.75">
      <c r="A4" s="1"/>
      <c r="B4" s="3"/>
      <c r="C4" s="3" t="s">
        <v>6</v>
      </c>
      <c r="D4" s="7" t="s">
        <v>7</v>
      </c>
      <c r="E4" s="8"/>
      <c r="F4" s="8"/>
      <c r="G4" s="3"/>
      <c r="H4" s="3"/>
    </row>
    <row r="5" spans="1:8" ht="15">
      <c r="A5" s="1"/>
      <c r="B5" s="3"/>
      <c r="C5" s="3"/>
      <c r="D5" s="3"/>
      <c r="E5" s="3"/>
      <c r="F5" s="3"/>
      <c r="G5" s="3"/>
      <c r="H5" s="3"/>
    </row>
    <row r="6" spans="1:8" ht="15">
      <c r="A6" s="1"/>
      <c r="B6" s="3"/>
      <c r="C6" s="3"/>
      <c r="D6" s="8" t="s">
        <v>8</v>
      </c>
      <c r="E6" s="7" t="s">
        <v>9</v>
      </c>
      <c r="F6" s="8" t="s">
        <v>10</v>
      </c>
      <c r="G6" s="8" t="s">
        <v>11</v>
      </c>
      <c r="H6" s="3"/>
    </row>
    <row r="7" spans="1:8" ht="15">
      <c r="A7" s="1"/>
      <c r="B7" s="9" t="s">
        <v>12</v>
      </c>
      <c r="C7" s="10"/>
      <c r="D7" s="22">
        <f>August!D37</f>
        <v>-42.26</v>
      </c>
      <c r="E7" s="22">
        <f>August!E37</f>
        <v>0</v>
      </c>
      <c r="F7" s="22">
        <f>August!F37</f>
        <v>5273.9899999999989</v>
      </c>
      <c r="G7" s="22">
        <f>SUM(D7:F7)</f>
        <v>5231.7299999999987</v>
      </c>
      <c r="H7" s="3"/>
    </row>
    <row r="8" spans="1:8" ht="15">
      <c r="A8" s="1"/>
      <c r="B8" s="12"/>
      <c r="C8" s="12"/>
      <c r="D8" s="13" t="s">
        <v>13</v>
      </c>
      <c r="E8" s="14"/>
      <c r="F8" s="15"/>
      <c r="G8" s="22">
        <f>August!G38</f>
        <v>95.72</v>
      </c>
      <c r="H8" s="3"/>
    </row>
    <row r="9" spans="1:8" ht="15">
      <c r="A9" s="1"/>
      <c r="B9" s="3"/>
      <c r="C9" s="3"/>
      <c r="D9" s="16"/>
      <c r="E9" s="16"/>
      <c r="F9" s="16"/>
      <c r="G9" s="16"/>
      <c r="H9" s="3"/>
    </row>
    <row r="10" spans="1:8" ht="15.75">
      <c r="A10" s="1"/>
      <c r="B10" s="17" t="s">
        <v>14</v>
      </c>
      <c r="C10" s="12"/>
      <c r="D10" s="18"/>
      <c r="E10" s="18"/>
      <c r="F10" s="18"/>
      <c r="G10" s="19"/>
      <c r="H10" s="3"/>
    </row>
    <row r="11" spans="1:8" ht="15">
      <c r="A11" s="1"/>
      <c r="B11" s="20"/>
      <c r="C11" s="21" t="s">
        <v>15</v>
      </c>
      <c r="D11" s="11"/>
      <c r="E11" s="11"/>
      <c r="F11" s="11"/>
      <c r="G11" s="22">
        <f t="shared" ref="G11:G16" si="0">SUM(D11:F11)</f>
        <v>0</v>
      </c>
      <c r="H11" s="3"/>
    </row>
    <row r="12" spans="1:8" ht="15">
      <c r="A12" s="1"/>
      <c r="B12" s="20"/>
      <c r="C12" s="21" t="s">
        <v>16</v>
      </c>
      <c r="D12" s="11"/>
      <c r="E12" s="11"/>
      <c r="F12" s="11"/>
      <c r="G12" s="22">
        <f t="shared" si="0"/>
        <v>0</v>
      </c>
      <c r="H12" s="3"/>
    </row>
    <row r="13" spans="1:8" ht="15">
      <c r="A13" s="1"/>
      <c r="B13" s="20"/>
      <c r="C13" s="23" t="s">
        <v>17</v>
      </c>
      <c r="D13" s="11"/>
      <c r="E13" s="11"/>
      <c r="F13" s="11"/>
      <c r="G13" s="22">
        <f t="shared" si="0"/>
        <v>0</v>
      </c>
      <c r="H13" s="3"/>
    </row>
    <row r="14" spans="1:8" ht="15">
      <c r="A14" s="1"/>
      <c r="B14" s="20"/>
      <c r="C14" s="21" t="s">
        <v>18</v>
      </c>
      <c r="D14" s="11"/>
      <c r="E14" s="11"/>
      <c r="F14" s="11"/>
      <c r="G14" s="22">
        <f t="shared" si="0"/>
        <v>0</v>
      </c>
      <c r="H14" s="3"/>
    </row>
    <row r="15" spans="1:8" ht="15">
      <c r="A15" s="1"/>
      <c r="B15" s="20"/>
      <c r="C15" s="21" t="s">
        <v>19</v>
      </c>
      <c r="D15" s="11"/>
      <c r="E15" s="11"/>
      <c r="F15" s="11"/>
      <c r="G15" s="22">
        <f t="shared" si="0"/>
        <v>0</v>
      </c>
      <c r="H15" s="3"/>
    </row>
    <row r="16" spans="1:8" ht="15">
      <c r="A16" s="1"/>
      <c r="B16" s="20"/>
      <c r="C16" s="24" t="s">
        <v>20</v>
      </c>
      <c r="D16" s="22">
        <f>F32</f>
        <v>0</v>
      </c>
      <c r="E16" s="22"/>
      <c r="F16" s="22">
        <f>D32</f>
        <v>0</v>
      </c>
      <c r="G16" s="22">
        <f t="shared" si="0"/>
        <v>0</v>
      </c>
      <c r="H16" s="3"/>
    </row>
    <row r="17" spans="1:8" ht="15">
      <c r="A17" s="1"/>
      <c r="B17" s="20"/>
      <c r="C17" s="3"/>
      <c r="D17" s="16"/>
      <c r="E17" s="16"/>
      <c r="F17" s="16"/>
      <c r="G17" s="47"/>
      <c r="H17" s="3"/>
    </row>
    <row r="18" spans="1:8" ht="15">
      <c r="A18" s="1"/>
      <c r="B18" s="9" t="s">
        <v>21</v>
      </c>
      <c r="C18" s="28"/>
      <c r="D18" s="22">
        <f>SUM(D11:D16)</f>
        <v>0</v>
      </c>
      <c r="E18" s="22">
        <f>SUM(E11:E16)</f>
        <v>0</v>
      </c>
      <c r="F18" s="22">
        <f>SUM(F11:F16)</f>
        <v>0</v>
      </c>
      <c r="G18" s="22">
        <f>SUM(D18:F18)</f>
        <v>0</v>
      </c>
      <c r="H18" s="3"/>
    </row>
    <row r="19" spans="1:8" ht="15">
      <c r="A19" s="1"/>
      <c r="B19" s="3"/>
      <c r="C19" s="3"/>
      <c r="D19" s="16"/>
      <c r="E19" s="16"/>
      <c r="F19" s="16"/>
      <c r="G19" s="16"/>
      <c r="H19" s="3"/>
    </row>
    <row r="20" spans="1:8" ht="15.75">
      <c r="A20" s="1"/>
      <c r="B20" s="17" t="s">
        <v>22</v>
      </c>
      <c r="C20" s="12"/>
      <c r="D20" s="18"/>
      <c r="E20" s="18"/>
      <c r="F20" s="18"/>
      <c r="G20" s="19"/>
      <c r="H20" s="3"/>
    </row>
    <row r="21" spans="1:8" ht="15">
      <c r="A21" s="1"/>
      <c r="B21" s="20"/>
      <c r="C21" s="21" t="s">
        <v>23</v>
      </c>
      <c r="D21" s="11"/>
      <c r="E21" s="11"/>
      <c r="F21" s="11"/>
      <c r="G21" s="22">
        <f t="shared" ref="G21:G32" si="1">SUM(D21:F21)</f>
        <v>0</v>
      </c>
      <c r="H21" s="3"/>
    </row>
    <row r="22" spans="1:8" ht="15">
      <c r="A22" s="1"/>
      <c r="B22" s="20"/>
      <c r="C22" s="21" t="s">
        <v>24</v>
      </c>
      <c r="D22" s="11"/>
      <c r="E22" s="11"/>
      <c r="F22" s="11"/>
      <c r="G22" s="22">
        <f t="shared" si="1"/>
        <v>0</v>
      </c>
      <c r="H22" s="3"/>
    </row>
    <row r="23" spans="1:8" ht="15">
      <c r="A23" s="1"/>
      <c r="B23" s="20"/>
      <c r="C23" s="31" t="s">
        <v>17</v>
      </c>
      <c r="D23" s="11"/>
      <c r="E23" s="11"/>
      <c r="F23" s="11"/>
      <c r="G23" s="22">
        <f t="shared" si="1"/>
        <v>0</v>
      </c>
      <c r="H23" s="3"/>
    </row>
    <row r="24" spans="1:8" ht="15">
      <c r="A24" s="1"/>
      <c r="B24" s="20"/>
      <c r="C24" s="21" t="s">
        <v>25</v>
      </c>
      <c r="D24" s="11"/>
      <c r="E24" s="11"/>
      <c r="F24" s="11"/>
      <c r="G24" s="22">
        <f t="shared" si="1"/>
        <v>0</v>
      </c>
      <c r="H24" s="3"/>
    </row>
    <row r="25" spans="1:8" ht="15">
      <c r="A25" s="1"/>
      <c r="B25" s="20"/>
      <c r="C25" s="21" t="s">
        <v>26</v>
      </c>
      <c r="D25" s="11"/>
      <c r="E25" s="11"/>
      <c r="F25" s="11"/>
      <c r="G25" s="22">
        <f t="shared" si="1"/>
        <v>0</v>
      </c>
      <c r="H25" s="3"/>
    </row>
    <row r="26" spans="1:8" ht="15">
      <c r="A26" s="1"/>
      <c r="B26" s="20"/>
      <c r="C26" s="21" t="s">
        <v>27</v>
      </c>
      <c r="D26" s="11"/>
      <c r="E26" s="11"/>
      <c r="F26" s="11"/>
      <c r="G26" s="22">
        <f t="shared" si="1"/>
        <v>0</v>
      </c>
      <c r="H26" s="3"/>
    </row>
    <row r="27" spans="1:8" ht="15">
      <c r="A27" s="1"/>
      <c r="B27" s="20"/>
      <c r="C27" s="21" t="s">
        <v>28</v>
      </c>
      <c r="D27" s="11"/>
      <c r="E27" s="11"/>
      <c r="F27" s="11"/>
      <c r="G27" s="22">
        <f t="shared" si="1"/>
        <v>0</v>
      </c>
      <c r="H27" s="3"/>
    </row>
    <row r="28" spans="1:8" ht="15">
      <c r="A28" s="1"/>
      <c r="B28" s="20"/>
      <c r="C28" s="21" t="s">
        <v>29</v>
      </c>
      <c r="D28" s="11"/>
      <c r="E28" s="11"/>
      <c r="F28" s="11"/>
      <c r="G28" s="22">
        <f t="shared" si="1"/>
        <v>0</v>
      </c>
      <c r="H28" s="3"/>
    </row>
    <row r="29" spans="1:8" ht="15">
      <c r="A29" s="1"/>
      <c r="B29" s="20"/>
      <c r="C29" s="21" t="s">
        <v>30</v>
      </c>
      <c r="D29" s="11"/>
      <c r="E29" s="11"/>
      <c r="F29" s="11"/>
      <c r="G29" s="22">
        <f t="shared" si="1"/>
        <v>0</v>
      </c>
      <c r="H29" s="3"/>
    </row>
    <row r="30" spans="1:8" ht="15">
      <c r="A30" s="1"/>
      <c r="B30" s="20"/>
      <c r="C30" s="21" t="s">
        <v>31</v>
      </c>
      <c r="D30" s="11"/>
      <c r="E30" s="11"/>
      <c r="F30" s="11"/>
      <c r="G30" s="22">
        <f t="shared" si="1"/>
        <v>0</v>
      </c>
      <c r="H30" s="3"/>
    </row>
    <row r="31" spans="1:8" ht="15">
      <c r="A31" s="1"/>
      <c r="B31" s="20"/>
      <c r="C31" s="21" t="s">
        <v>32</v>
      </c>
      <c r="D31" s="11"/>
      <c r="E31" s="11"/>
      <c r="F31" s="11"/>
      <c r="G31" s="22">
        <f t="shared" si="1"/>
        <v>0</v>
      </c>
      <c r="H31" s="3"/>
    </row>
    <row r="32" spans="1:8" ht="15">
      <c r="A32" s="1"/>
      <c r="B32" s="20"/>
      <c r="C32" s="24" t="s">
        <v>20</v>
      </c>
      <c r="D32" s="11"/>
      <c r="E32" s="11"/>
      <c r="F32" s="11"/>
      <c r="G32" s="22">
        <f t="shared" si="1"/>
        <v>0</v>
      </c>
      <c r="H32" s="3"/>
    </row>
    <row r="33" spans="1:8" ht="15">
      <c r="A33" s="1"/>
      <c r="B33" s="20"/>
      <c r="C33" s="3"/>
      <c r="D33" s="16"/>
      <c r="E33" s="16"/>
      <c r="F33" s="16"/>
      <c r="G33" s="47"/>
      <c r="H33" s="3"/>
    </row>
    <row r="34" spans="1:8" ht="15">
      <c r="A34" s="1"/>
      <c r="B34" s="9" t="s">
        <v>33</v>
      </c>
      <c r="C34" s="28"/>
      <c r="D34" s="22">
        <f>SUM(D21:D33)</f>
        <v>0</v>
      </c>
      <c r="E34" s="22">
        <f>SUM(E21:E33)</f>
        <v>0</v>
      </c>
      <c r="F34" s="22">
        <f>SUM(F21:F33)</f>
        <v>0</v>
      </c>
      <c r="G34" s="22">
        <f>SUM(D34:F34)</f>
        <v>0</v>
      </c>
      <c r="H34" s="3"/>
    </row>
    <row r="35" spans="1:8" ht="15">
      <c r="A35" s="1"/>
      <c r="B35" s="3"/>
      <c r="C35" s="3"/>
      <c r="D35" s="16"/>
      <c r="E35" s="16"/>
      <c r="F35" s="16"/>
      <c r="G35" s="16"/>
      <c r="H35" s="3"/>
    </row>
    <row r="36" spans="1:8" ht="15">
      <c r="A36" s="1"/>
      <c r="B36" s="1"/>
      <c r="C36" s="3"/>
      <c r="D36" s="16"/>
      <c r="E36" s="16"/>
      <c r="F36" s="16"/>
      <c r="G36" s="16"/>
      <c r="H36" s="3"/>
    </row>
    <row r="37" spans="1:8" ht="15">
      <c r="A37" s="1"/>
      <c r="B37" s="32" t="s">
        <v>34</v>
      </c>
      <c r="C37" s="12"/>
      <c r="D37" s="22">
        <f>D7+D18-D34</f>
        <v>-42.26</v>
      </c>
      <c r="E37" s="22">
        <f>E7+E18-E34</f>
        <v>0</v>
      </c>
      <c r="F37" s="22">
        <f>F7+F18-F34</f>
        <v>5273.9899999999989</v>
      </c>
      <c r="G37" s="22">
        <f>SUM(D37:F37)</f>
        <v>5231.7299999999987</v>
      </c>
      <c r="H37" s="3"/>
    </row>
    <row r="38" spans="1:8" ht="15">
      <c r="A38" s="1"/>
      <c r="B38" s="33"/>
      <c r="C38" s="34"/>
      <c r="D38" s="34"/>
      <c r="E38" s="35" t="s">
        <v>35</v>
      </c>
      <c r="F38" s="35"/>
      <c r="G38" s="36">
        <f>G8+G13-G23</f>
        <v>95.72</v>
      </c>
      <c r="H38" s="3"/>
    </row>
    <row r="39" spans="1:8" ht="15">
      <c r="A39" s="1"/>
      <c r="B39" s="3"/>
      <c r="C39" s="3"/>
      <c r="D39" s="3"/>
      <c r="E39" s="3"/>
      <c r="F39" s="3"/>
      <c r="G39" s="3"/>
      <c r="H39" s="3"/>
    </row>
    <row r="40" spans="1:8" ht="15">
      <c r="A40" s="1"/>
      <c r="B40" s="3"/>
      <c r="C40" s="3"/>
      <c r="D40" s="37"/>
      <c r="E40" s="3"/>
      <c r="F40" s="3"/>
      <c r="G40" s="3"/>
      <c r="H40" s="3"/>
    </row>
    <row r="41" spans="1:8" ht="15">
      <c r="A41" s="1"/>
      <c r="B41" s="1" t="s">
        <v>36</v>
      </c>
      <c r="C41" s="1"/>
      <c r="D41" s="1"/>
      <c r="E41" s="1"/>
      <c r="F41" s="1"/>
      <c r="G41" s="1"/>
      <c r="H41" s="3"/>
    </row>
    <row r="42" spans="1:8" ht="15">
      <c r="A42" s="1"/>
      <c r="B42" s="38" t="s">
        <v>37</v>
      </c>
      <c r="C42" s="3"/>
      <c r="D42" s="3"/>
      <c r="E42" s="3"/>
      <c r="F42" s="3"/>
      <c r="G42" s="3"/>
      <c r="H42" s="3"/>
    </row>
    <row r="43" spans="1:8" ht="15">
      <c r="A43" s="1"/>
      <c r="B43" s="100" t="s">
        <v>38</v>
      </c>
      <c r="C43" s="100"/>
      <c r="D43" s="100"/>
      <c r="E43" s="100"/>
      <c r="F43" s="100"/>
      <c r="G43" s="100"/>
      <c r="H43" s="3"/>
    </row>
    <row r="44" spans="1:8" ht="15">
      <c r="A44" s="1"/>
      <c r="B44" s="101" t="s">
        <v>39</v>
      </c>
      <c r="C44" s="101"/>
      <c r="D44" s="101"/>
      <c r="E44" s="101"/>
      <c r="F44" s="101"/>
      <c r="G44" s="101"/>
      <c r="H44" s="3"/>
    </row>
    <row r="45" spans="1:8" ht="15">
      <c r="A45" s="1"/>
      <c r="B45" s="102" t="s">
        <v>40</v>
      </c>
      <c r="C45" s="102"/>
      <c r="D45" s="102"/>
      <c r="E45" s="102"/>
      <c r="F45" s="102"/>
      <c r="G45" s="3"/>
      <c r="H45" s="3"/>
    </row>
    <row r="46" spans="1:8" ht="15">
      <c r="A46" s="1"/>
      <c r="B46" s="3"/>
      <c r="C46" s="3"/>
      <c r="D46" s="3"/>
      <c r="E46" s="3"/>
      <c r="F46" s="3"/>
      <c r="G46" s="3"/>
      <c r="H46" s="3"/>
    </row>
    <row r="47" spans="1:8" ht="22.5">
      <c r="A47" s="1"/>
      <c r="B47" s="12"/>
      <c r="C47" s="39" t="s">
        <v>41</v>
      </c>
      <c r="D47" s="40"/>
      <c r="E47" s="3"/>
      <c r="F47" s="41" t="s">
        <v>42</v>
      </c>
      <c r="G47" s="42"/>
      <c r="H47" s="3"/>
    </row>
    <row r="48" spans="1:8" ht="15.75">
      <c r="A48" s="1"/>
      <c r="B48" s="3"/>
      <c r="C48" s="3"/>
      <c r="D48" s="2"/>
      <c r="E48" s="3"/>
      <c r="F48" s="3"/>
      <c r="G48" s="43"/>
      <c r="H48" s="1"/>
    </row>
    <row r="49" spans="1:8" ht="15">
      <c r="A49" s="1"/>
      <c r="B49" s="3"/>
      <c r="C49" s="3"/>
      <c r="D49" s="3"/>
      <c r="E49" s="3"/>
      <c r="F49" s="3"/>
      <c r="G49" s="3"/>
      <c r="H49" s="1"/>
    </row>
    <row r="50" spans="1:8" ht="15">
      <c r="A50" s="1"/>
      <c r="B50" s="12"/>
      <c r="C50" s="39" t="s">
        <v>43</v>
      </c>
      <c r="D50" s="41" t="s">
        <v>44</v>
      </c>
      <c r="E50" s="12"/>
      <c r="F50" s="39" t="s">
        <v>45</v>
      </c>
      <c r="G50" s="12"/>
      <c r="H50" s="1"/>
    </row>
  </sheetData>
  <mergeCells count="5">
    <mergeCell ref="C2:D2"/>
    <mergeCell ref="E2:F2"/>
    <mergeCell ref="B43:G43"/>
    <mergeCell ref="B44:G44"/>
    <mergeCell ref="B45:F45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Jahresbericht</vt:lpstr>
      <vt:lpstr>Januar!Druckbereich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Winald Baden</dc:creator>
  <cp:lastModifiedBy>Benno Burghardt</cp:lastModifiedBy>
  <cp:lastPrinted>2013-02-13T09:56:59Z</cp:lastPrinted>
  <dcterms:created xsi:type="dcterms:W3CDTF">2013-02-13T09:59:21Z</dcterms:created>
  <dcterms:modified xsi:type="dcterms:W3CDTF">2014-08-19T14:57:03Z</dcterms:modified>
</cp:coreProperties>
</file>